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5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Volumes/VKT/VKT_GS/GS - ADALYs CB/Programme management/WB_Selection criteria/"/>
    </mc:Choice>
  </mc:AlternateContent>
  <bookViews>
    <workbookView xWindow="11480" yWindow="660" windowWidth="25360" windowHeight="20840" tabRatio="500" activeTab="1"/>
  </bookViews>
  <sheets>
    <sheet name="Database" sheetId="8" r:id="rId1"/>
    <sheet name="Testing infrastructure" sheetId="3" r:id="rId2"/>
    <sheet name="Sheet3" sheetId="9" state="hidden" r:id="rId3"/>
  </sheets>
  <definedNames>
    <definedName name="_xlnm._FilterDatabase" localSheetId="0" hidden="1">Database!$A$3:$K$191</definedName>
    <definedName name="_xlnm._FilterDatabase" localSheetId="2" hidden="1">Sheet3!$A$1:$E$189</definedName>
    <definedName name="_xlnm._FilterDatabase" localSheetId="1" hidden="1">'Testing infrastructure'!$A$4:$F$4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74" i="8" l="1"/>
  <c r="F184" i="8"/>
  <c r="F191" i="8"/>
  <c r="F190" i="8"/>
  <c r="F189" i="8"/>
  <c r="F188" i="8"/>
  <c r="F186" i="8"/>
  <c r="F180" i="8"/>
  <c r="F176" i="8"/>
  <c r="F175" i="8"/>
  <c r="F169" i="8"/>
  <c r="E165" i="8"/>
  <c r="E21" i="9"/>
  <c r="E18" i="9"/>
  <c r="E25" i="9"/>
  <c r="E22" i="9"/>
  <c r="E16" i="9"/>
  <c r="E14" i="9"/>
  <c r="E11" i="9"/>
  <c r="E31" i="9"/>
  <c r="E161" i="9"/>
  <c r="E79" i="9"/>
  <c r="E32" i="9"/>
  <c r="E27" i="9"/>
  <c r="E26" i="9"/>
  <c r="E139" i="9"/>
  <c r="E29" i="9"/>
  <c r="E30" i="9"/>
  <c r="E35" i="9"/>
  <c r="E162" i="9"/>
  <c r="E33" i="9"/>
  <c r="E163" i="9"/>
  <c r="E36" i="9"/>
  <c r="E62" i="9"/>
  <c r="E37" i="9"/>
  <c r="E38" i="9"/>
  <c r="E39" i="9"/>
  <c r="E80" i="9"/>
  <c r="E34" i="9"/>
  <c r="E42" i="9"/>
  <c r="E41" i="9"/>
  <c r="E164" i="9"/>
  <c r="E43" i="9"/>
  <c r="E45" i="9"/>
  <c r="E46" i="9"/>
  <c r="E131" i="9"/>
  <c r="E165" i="9"/>
  <c r="E166" i="9"/>
  <c r="E48" i="9"/>
  <c r="E49" i="9"/>
  <c r="E167" i="9"/>
  <c r="E50" i="9"/>
  <c r="E51" i="9"/>
  <c r="E52" i="9"/>
  <c r="E57" i="9"/>
  <c r="E54" i="9"/>
  <c r="E40" i="9"/>
  <c r="E55" i="9"/>
  <c r="E58" i="9"/>
  <c r="E168" i="9"/>
  <c r="E59" i="9"/>
  <c r="E56" i="9"/>
  <c r="E169" i="9"/>
  <c r="E60" i="9"/>
  <c r="E63" i="9"/>
  <c r="E61" i="9"/>
  <c r="E64" i="9"/>
  <c r="E70" i="9"/>
  <c r="E66" i="9"/>
  <c r="E65" i="9"/>
  <c r="E68" i="9"/>
  <c r="E69" i="9"/>
  <c r="E67" i="9"/>
  <c r="E71" i="9"/>
  <c r="E72" i="9"/>
  <c r="E73" i="9"/>
  <c r="E75" i="9"/>
  <c r="E74" i="9"/>
  <c r="E76" i="9"/>
  <c r="E77" i="9"/>
  <c r="E170" i="9"/>
  <c r="E82" i="9"/>
  <c r="E78" i="9"/>
  <c r="E83" i="9"/>
  <c r="E90" i="9"/>
  <c r="E84" i="9"/>
  <c r="E87" i="9"/>
  <c r="E85" i="9"/>
  <c r="E171" i="9"/>
  <c r="E88" i="9"/>
  <c r="E89" i="9"/>
  <c r="E93" i="9"/>
  <c r="E104" i="9"/>
  <c r="E105" i="9"/>
  <c r="E172" i="9"/>
  <c r="E96" i="9"/>
  <c r="E97" i="9"/>
  <c r="E173" i="9"/>
  <c r="E102" i="9"/>
  <c r="E103" i="9"/>
  <c r="E94" i="9"/>
  <c r="E174" i="9"/>
  <c r="E100" i="9"/>
  <c r="E99" i="9"/>
  <c r="E91" i="9"/>
  <c r="E101" i="9"/>
  <c r="E98" i="9"/>
  <c r="E106" i="9"/>
  <c r="E175" i="9"/>
  <c r="E112" i="9"/>
  <c r="E110" i="9"/>
  <c r="E113" i="9"/>
  <c r="E109" i="9"/>
  <c r="E107" i="9"/>
  <c r="E108" i="9"/>
  <c r="E176" i="9"/>
  <c r="E111" i="9"/>
  <c r="E114" i="9"/>
  <c r="E115" i="9"/>
  <c r="E177" i="9"/>
  <c r="E116" i="9"/>
  <c r="E178" i="9"/>
  <c r="E121" i="9"/>
  <c r="E117" i="9"/>
  <c r="E118" i="9"/>
  <c r="E119" i="9"/>
  <c r="E120" i="9"/>
  <c r="E122" i="9"/>
  <c r="E81" i="9"/>
  <c r="E92" i="9"/>
  <c r="E123" i="9"/>
  <c r="E124" i="9"/>
  <c r="E125" i="9"/>
  <c r="E179" i="9"/>
  <c r="E180" i="9"/>
  <c r="E181" i="9"/>
  <c r="E182" i="9"/>
  <c r="E126" i="9"/>
  <c r="E128" i="9"/>
  <c r="E132" i="9"/>
  <c r="E183" i="9"/>
  <c r="E130" i="9"/>
  <c r="E129" i="9"/>
  <c r="E134" i="9"/>
  <c r="E135" i="9"/>
  <c r="E184" i="9"/>
  <c r="E185" i="9"/>
  <c r="E157" i="9"/>
  <c r="E186" i="9"/>
  <c r="E47" i="9"/>
  <c r="E86" i="9"/>
  <c r="E127" i="9"/>
  <c r="E133" i="9"/>
  <c r="E137" i="9"/>
  <c r="E136" i="9"/>
  <c r="E28" i="9"/>
  <c r="E138" i="9"/>
  <c r="E142" i="9"/>
  <c r="E141" i="9"/>
  <c r="E95" i="9"/>
  <c r="E144" i="9"/>
  <c r="E140" i="9"/>
  <c r="E187" i="9"/>
  <c r="E145" i="9"/>
  <c r="E146" i="9"/>
  <c r="E147" i="9"/>
  <c r="E143" i="9"/>
  <c r="E188" i="9"/>
  <c r="E149" i="9"/>
  <c r="E150" i="9"/>
  <c r="E5" i="9"/>
  <c r="E53" i="9"/>
  <c r="E148" i="9"/>
  <c r="E152" i="9"/>
  <c r="E151" i="9"/>
  <c r="E153" i="9"/>
  <c r="E189" i="9"/>
  <c r="E154" i="9"/>
  <c r="E155" i="9"/>
  <c r="E156" i="9"/>
  <c r="E158" i="9"/>
  <c r="E159" i="9"/>
  <c r="E4" i="9"/>
  <c r="E44" i="9"/>
  <c r="E3" i="9"/>
  <c r="E160" i="9"/>
  <c r="E6" i="9"/>
  <c r="E7" i="9"/>
  <c r="E8" i="9"/>
  <c r="E9" i="9"/>
  <c r="E10" i="9"/>
  <c r="E17" i="9"/>
  <c r="E15" i="9"/>
  <c r="E23" i="9"/>
  <c r="E19" i="9"/>
  <c r="E12" i="9"/>
  <c r="E20" i="9"/>
  <c r="E13" i="9"/>
  <c r="E24" i="9"/>
  <c r="E2" i="9"/>
  <c r="J191" i="8"/>
  <c r="I191" i="8"/>
  <c r="J84" i="8"/>
  <c r="I84" i="8"/>
  <c r="J83" i="8"/>
  <c r="I83" i="8"/>
  <c r="J12" i="8"/>
  <c r="I12" i="8"/>
  <c r="J11" i="8"/>
  <c r="I11" i="8"/>
  <c r="J10" i="8"/>
  <c r="I10" i="8"/>
  <c r="J9" i="8"/>
  <c r="I9" i="8"/>
  <c r="J8" i="8"/>
  <c r="I8" i="8"/>
  <c r="J6" i="8"/>
  <c r="I6" i="8"/>
  <c r="J5" i="8"/>
  <c r="I5" i="8"/>
  <c r="F157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8" i="8"/>
  <c r="F159" i="8"/>
  <c r="F160" i="8"/>
  <c r="F161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4" i="8"/>
</calcChain>
</file>

<file path=xl/sharedStrings.xml><?xml version="1.0" encoding="utf-8"?>
<sst xmlns="http://schemas.openxmlformats.org/spreadsheetml/2006/main" count="1217" uniqueCount="434">
  <si>
    <t>Georgia</t>
  </si>
  <si>
    <t>China</t>
  </si>
  <si>
    <t>India</t>
  </si>
  <si>
    <t>Bulgaria</t>
  </si>
  <si>
    <t>Hungary</t>
  </si>
  <si>
    <t>Chad</t>
  </si>
  <si>
    <t>Nigeria</t>
  </si>
  <si>
    <t>Pakistan</t>
  </si>
  <si>
    <t>Indonesia</t>
  </si>
  <si>
    <t>Poland</t>
  </si>
  <si>
    <t>Rwanda</t>
  </si>
  <si>
    <t>Czech Republic</t>
  </si>
  <si>
    <t>Greece</t>
  </si>
  <si>
    <t>South Africa</t>
  </si>
  <si>
    <t>Germany</t>
  </si>
  <si>
    <t>Iraq</t>
  </si>
  <si>
    <t>Belgium</t>
  </si>
  <si>
    <t>Saudi Arabia</t>
  </si>
  <si>
    <t>Japan</t>
  </si>
  <si>
    <t>Mexico</t>
  </si>
  <si>
    <t>Brazil</t>
  </si>
  <si>
    <t>Denmark</t>
  </si>
  <si>
    <t>France</t>
  </si>
  <si>
    <t>Norway</t>
  </si>
  <si>
    <t>Bangladesh</t>
  </si>
  <si>
    <t>Kenya</t>
  </si>
  <si>
    <t>Ghana</t>
  </si>
  <si>
    <t>Uganda</t>
  </si>
  <si>
    <t>Asia</t>
  </si>
  <si>
    <t>Africa</t>
  </si>
  <si>
    <t>Country</t>
  </si>
  <si>
    <t>Number of people affected by HAP</t>
  </si>
  <si>
    <t>Bhutan</t>
  </si>
  <si>
    <t>Cambodia</t>
  </si>
  <si>
    <t>Maldives</t>
  </si>
  <si>
    <t>Myanmar</t>
  </si>
  <si>
    <t>Nepal</t>
  </si>
  <si>
    <t>Sri Lanka</t>
  </si>
  <si>
    <t>Thailand</t>
  </si>
  <si>
    <t>Bolivia</t>
  </si>
  <si>
    <t>Colombia</t>
  </si>
  <si>
    <t>Costa Rica</t>
  </si>
  <si>
    <t>Guatemala</t>
  </si>
  <si>
    <t>Haiti</t>
  </si>
  <si>
    <t>Honduras</t>
  </si>
  <si>
    <t>Nicaragua</t>
  </si>
  <si>
    <t>Paraguay</t>
  </si>
  <si>
    <t>Peru</t>
  </si>
  <si>
    <t>Angola</t>
  </si>
  <si>
    <t>Benin</t>
  </si>
  <si>
    <t>Botswana</t>
  </si>
  <si>
    <t>Burkina Faso</t>
  </si>
  <si>
    <t>Burundi</t>
  </si>
  <si>
    <t>Cameroon</t>
  </si>
  <si>
    <t>Ethiopia</t>
  </si>
  <si>
    <t>Madagascar</t>
  </si>
  <si>
    <t>Mali</t>
  </si>
  <si>
    <t>Mozambique</t>
  </si>
  <si>
    <t>Niger</t>
  </si>
  <si>
    <t>Sierra Leone</t>
  </si>
  <si>
    <t>Tanzania</t>
  </si>
  <si>
    <t>Zambia</t>
  </si>
  <si>
    <t>Zimbabwe</t>
  </si>
  <si>
    <t>Name</t>
  </si>
  <si>
    <t>Bangladesh Council for Scientific and Industrial Research</t>
  </si>
  <si>
    <t>Bangladesh University of Engineering and Technology</t>
  </si>
  <si>
    <t>Bureau of Mines and Energy Improved Cooking Technology Program</t>
  </si>
  <si>
    <t>Burn Design Lab</t>
  </si>
  <si>
    <t>Clarkson University</t>
  </si>
  <si>
    <t>Clean Cookstoves Development and Testing Center</t>
  </si>
  <si>
    <t>Timor-Leste</t>
  </si>
  <si>
    <t>GIZ Ethiopia</t>
  </si>
  <si>
    <t>Institute of Heating Technology and Industrial Ecology</t>
  </si>
  <si>
    <t>Mongolia</t>
  </si>
  <si>
    <t>Iowa State University</t>
  </si>
  <si>
    <t>Laboratorios Ministerio de Energia y Minas de Guatemala</t>
  </si>
  <si>
    <t>Nelson Mandela African Institute of Science and Technology</t>
  </si>
  <si>
    <t>Renewable Energy Testing Station</t>
  </si>
  <si>
    <t>The Centre for Study and Research on Renewable Energy (CERER)</t>
  </si>
  <si>
    <t>Senegal</t>
  </si>
  <si>
    <t>University of Illinois, Urbana Champaign</t>
  </si>
  <si>
    <t>University of Nairobi</t>
  </si>
  <si>
    <t>University of Nigeria</t>
  </si>
  <si>
    <t>Zamorano University Improved Stove Certification Center</t>
  </si>
  <si>
    <t>http://cleancookstoves.org/technology-and-fuels/testing/centers.html</t>
  </si>
  <si>
    <t>GACC</t>
  </si>
  <si>
    <t>Region</t>
  </si>
  <si>
    <t>El Salvador</t>
  </si>
  <si>
    <t xml:space="preserve">Country </t>
  </si>
  <si>
    <t>Turkey</t>
  </si>
  <si>
    <t>Comoros</t>
  </si>
  <si>
    <t>Djibouti</t>
  </si>
  <si>
    <t>Eritrea</t>
  </si>
  <si>
    <t>Malawi</t>
  </si>
  <si>
    <t>Sudan</t>
  </si>
  <si>
    <t>Lesotho</t>
  </si>
  <si>
    <t>Cote d'Ivoire</t>
  </si>
  <si>
    <t>Guinea</t>
  </si>
  <si>
    <t>Regional Testing and Knowledge Centres for cookstoves and fuels testing and/or design</t>
  </si>
  <si>
    <t>Income Group in 2016</t>
  </si>
  <si>
    <t>Afghanistan</t>
  </si>
  <si>
    <t>Southern Asia</t>
  </si>
  <si>
    <t>LIC</t>
  </si>
  <si>
    <t>Middle Africa</t>
  </si>
  <si>
    <t>UMIC</t>
  </si>
  <si>
    <t>Albania</t>
  </si>
  <si>
    <t>Europe</t>
  </si>
  <si>
    <t>Southern Europe</t>
  </si>
  <si>
    <t>United Arab Emirates</t>
  </si>
  <si>
    <t>Western Asia</t>
  </si>
  <si>
    <t>HIC</t>
  </si>
  <si>
    <t>Argentina</t>
  </si>
  <si>
    <t>LAC</t>
  </si>
  <si>
    <t>South America</t>
  </si>
  <si>
    <t>Armenia</t>
  </si>
  <si>
    <t>LMIC</t>
  </si>
  <si>
    <t>Australia</t>
  </si>
  <si>
    <t>Oceania</t>
  </si>
  <si>
    <t>Australia and New Zealand</t>
  </si>
  <si>
    <t>Austria</t>
  </si>
  <si>
    <t>Western Europe</t>
  </si>
  <si>
    <t>Azerbaijan</t>
  </si>
  <si>
    <t>Eastern Africa</t>
  </si>
  <si>
    <t>Western Africa</t>
  </si>
  <si>
    <t>Eastern Europe</t>
  </si>
  <si>
    <t>Bahrain</t>
  </si>
  <si>
    <t>Bosnia and Herzegovina</t>
  </si>
  <si>
    <t>Belarus</t>
  </si>
  <si>
    <t>Belize</t>
  </si>
  <si>
    <t>Central America</t>
  </si>
  <si>
    <t>Barbados</t>
  </si>
  <si>
    <t>Caribbean</t>
  </si>
  <si>
    <t>Southern Africa</t>
  </si>
  <si>
    <t>Central African Republic</t>
  </si>
  <si>
    <t>Canada</t>
  </si>
  <si>
    <t>North America</t>
  </si>
  <si>
    <t>Northern America</t>
  </si>
  <si>
    <t>Switzerland</t>
  </si>
  <si>
    <t>Chile</t>
  </si>
  <si>
    <t>Eastern Asia</t>
  </si>
  <si>
    <t>Congo, Dem. Rep.</t>
  </si>
  <si>
    <t>Congo, Rep.</t>
  </si>
  <si>
    <t>Cuba</t>
  </si>
  <si>
    <t>Cyprus</t>
  </si>
  <si>
    <t>Northern Europe</t>
  </si>
  <si>
    <t>Dominican Republic</t>
  </si>
  <si>
    <t>Algeria</t>
  </si>
  <si>
    <t>Northern Africa</t>
  </si>
  <si>
    <t>Ecuador</t>
  </si>
  <si>
    <t>Egypt, Arab Rep.</t>
  </si>
  <si>
    <t>Spain</t>
  </si>
  <si>
    <t>Estonia</t>
  </si>
  <si>
    <t>Finland</t>
  </si>
  <si>
    <t>Gabon</t>
  </si>
  <si>
    <t>United Kingdom</t>
  </si>
  <si>
    <t>Gambia, The</t>
  </si>
  <si>
    <t>Guyana</t>
  </si>
  <si>
    <t>Croatia</t>
  </si>
  <si>
    <t>South-Eastern Asia</t>
  </si>
  <si>
    <t>Ireland</t>
  </si>
  <si>
    <t>Iran, Islamic Rep.</t>
  </si>
  <si>
    <t>Iceland</t>
  </si>
  <si>
    <t>Israel</t>
  </si>
  <si>
    <t>Italy</t>
  </si>
  <si>
    <t>Jamaica</t>
  </si>
  <si>
    <t>Jordan</t>
  </si>
  <si>
    <t>Kazakhstan</t>
  </si>
  <si>
    <t>Central Asia</t>
  </si>
  <si>
    <t>Kyrgyz Republic</t>
  </si>
  <si>
    <t>Korea, Rep.</t>
  </si>
  <si>
    <t>Kuwait</t>
  </si>
  <si>
    <t>Lao PDR</t>
  </si>
  <si>
    <t>Lebanon</t>
  </si>
  <si>
    <t>Liberia</t>
  </si>
  <si>
    <t>Lithuania</t>
  </si>
  <si>
    <t>Luxembourg</t>
  </si>
  <si>
    <t>Latvia</t>
  </si>
  <si>
    <t>Morocco</t>
  </si>
  <si>
    <t>Moldova</t>
  </si>
  <si>
    <t>Macedonia, FYR</t>
  </si>
  <si>
    <t>Malta</t>
  </si>
  <si>
    <t>Montenegro</t>
  </si>
  <si>
    <t>Mauritania</t>
  </si>
  <si>
    <t>Mauritius</t>
  </si>
  <si>
    <t>Malaysia</t>
  </si>
  <si>
    <t>Namibia</t>
  </si>
  <si>
    <t>Netherlands</t>
  </si>
  <si>
    <t>New Zealand</t>
  </si>
  <si>
    <t>Oman</t>
  </si>
  <si>
    <t>Panama</t>
  </si>
  <si>
    <t>Philippines</t>
  </si>
  <si>
    <t>Portugal</t>
  </si>
  <si>
    <t>Qatar</t>
  </si>
  <si>
    <t>Romania</t>
  </si>
  <si>
    <t>Russian Federation</t>
  </si>
  <si>
    <t>Singapore</t>
  </si>
  <si>
    <t>Serbia</t>
  </si>
  <si>
    <t>Suriname</t>
  </si>
  <si>
    <t>Slovak Republic</t>
  </si>
  <si>
    <t>Slovenia</t>
  </si>
  <si>
    <t>Sweden</t>
  </si>
  <si>
    <t>Swaziland</t>
  </si>
  <si>
    <t>Syrian Arab Republic</t>
  </si>
  <si>
    <t>Togo</t>
  </si>
  <si>
    <t>Tajikistan</t>
  </si>
  <si>
    <t>Turkmenistan</t>
  </si>
  <si>
    <t>Trinidad and Tobago</t>
  </si>
  <si>
    <t>Tunisia</t>
  </si>
  <si>
    <t>Ukraine</t>
  </si>
  <si>
    <t>Uruguay</t>
  </si>
  <si>
    <t>United States</t>
  </si>
  <si>
    <t>Uzbekistan</t>
  </si>
  <si>
    <t>Venezuela, RB</t>
  </si>
  <si>
    <t>Vietnam</t>
  </si>
  <si>
    <t>Yemen, Rep.</t>
  </si>
  <si>
    <t>Sub region</t>
  </si>
  <si>
    <t>SDG_Index 2017</t>
  </si>
  <si>
    <t>Source</t>
  </si>
  <si>
    <t>Death rate from household and ambient pollution (per 100,000)</t>
  </si>
  <si>
    <t>Access to non-solid fuels (%)</t>
  </si>
  <si>
    <t>S.no</t>
  </si>
  <si>
    <t>Population using solid fuels for cooking (%)</t>
  </si>
  <si>
    <t>Calcualted</t>
  </si>
  <si>
    <t>Household air pollution attributable deaths</t>
  </si>
  <si>
    <t>Antigua and Barbuda</t>
  </si>
  <si>
    <t>Cabo Verde</t>
  </si>
  <si>
    <t>Cook Islands</t>
  </si>
  <si>
    <t>Democratic People's Republic of Korea</t>
  </si>
  <si>
    <t>Dominica</t>
  </si>
  <si>
    <t>Equatorial Guinea</t>
  </si>
  <si>
    <t>Fiji</t>
  </si>
  <si>
    <t>Grenada</t>
  </si>
  <si>
    <t>Guinea-Bissau</t>
  </si>
  <si>
    <t>Kiribati</t>
  </si>
  <si>
    <t>Libya</t>
  </si>
  <si>
    <t>Marshall Islands</t>
  </si>
  <si>
    <t>Micronesia (Federated States of)</t>
  </si>
  <si>
    <t>Nauru</t>
  </si>
  <si>
    <t>Niue</t>
  </si>
  <si>
    <t>Palau</t>
  </si>
  <si>
    <t>Papua New Guinea</t>
  </si>
  <si>
    <t>Saint Lucia</t>
  </si>
  <si>
    <t>Saint Vincent and the Grenadines</t>
  </si>
  <si>
    <t>Samoa</t>
  </si>
  <si>
    <t>Sao Tome and Principe</t>
  </si>
  <si>
    <t>Seychelles</t>
  </si>
  <si>
    <t>Solomon Islands</t>
  </si>
  <si>
    <t>Somalia</t>
  </si>
  <si>
    <t>South Sudan</t>
  </si>
  <si>
    <t>Tonga</t>
  </si>
  <si>
    <t>Tuvalu</t>
  </si>
  <si>
    <t>Vanuatu</t>
  </si>
  <si>
    <t>WHO 2015</t>
  </si>
  <si>
    <t>Deaths</t>
  </si>
  <si>
    <t>DALYs</t>
  </si>
  <si>
    <t>Household air pollution attributable DALYs</t>
  </si>
  <si>
    <t>Missing</t>
  </si>
  <si>
    <t>VietNam</t>
  </si>
  <si>
    <t>Number of households affected by HAP</t>
  </si>
  <si>
    <t>GS/CDM</t>
  </si>
  <si>
    <t>Clean Cookstove  Carbon Finance (Yes=1, NO=0)</t>
  </si>
  <si>
    <t>Partnerships/ Focus Country_GACC
(Yes=1, NO=0)</t>
  </si>
  <si>
    <t>Referred in NDCs/NAMA
(Yes=1, NO=0)</t>
  </si>
  <si>
    <t>UNFCCC/Climate focus</t>
  </si>
  <si>
    <t>Notes</t>
  </si>
  <si>
    <t>Regional Testing and Knowledge Centres*
(Yes=1, NO=0)</t>
  </si>
  <si>
    <t xml:space="preserve">1. This list includes organizations that are focused on a cookstoves and fuels testing and/or design.  Please contact the testing organizations directly about potential collaborations or to find out what testing services they may offer. </t>
  </si>
  <si>
    <t>Location</t>
  </si>
  <si>
    <t>Point of Contact</t>
  </si>
  <si>
    <t>Email</t>
  </si>
  <si>
    <t>Aprovecho Research Center</t>
  </si>
  <si>
    <t>Cottage Grove, Oregon</t>
  </si>
  <si>
    <t>Dean Still</t>
  </si>
  <si>
    <t>deankstill@gmail.com</t>
  </si>
  <si>
    <t>Asia Regional Cookstove Program (ARECOP)</t>
  </si>
  <si>
    <t>Yogyakarta</t>
  </si>
  <si>
    <t>Christina Aristanti Tjondroputro</t>
  </si>
  <si>
    <t>christina@arecop.org</t>
  </si>
  <si>
    <t>Asian Institute of Technology</t>
  </si>
  <si>
    <t>Khlong Nueng</t>
  </si>
  <si>
    <t>Nguyen Thi Kim Oanh</t>
  </si>
  <si>
    <t>kimoanh@ait.ac.th</t>
  </si>
  <si>
    <t>Dhaka</t>
  </si>
  <si>
    <t>Mohammad Rouf</t>
  </si>
  <si>
    <t>roufmd@yahoo.com</t>
  </si>
  <si>
    <t>Md Mominur Rahman</t>
  </si>
  <si>
    <t>mrrahman@che.buet.ac.bd</t>
  </si>
  <si>
    <t>Beijing University of Chemical Technology (BUCT)</t>
  </si>
  <si>
    <t>Beijing</t>
  </si>
  <si>
    <t>Guangging Liu</t>
  </si>
  <si>
    <t>guangging.liu@gmail.com</t>
  </si>
  <si>
    <t>Berkeley Air Monitoring Group</t>
  </si>
  <si>
    <t>Berkeley</t>
  </si>
  <si>
    <t>David Pennise</t>
  </si>
  <si>
    <t>dpennise@berkeleyair.com</t>
  </si>
  <si>
    <t>Port au Prince</t>
  </si>
  <si>
    <t>Jean Robert Altidor</t>
  </si>
  <si>
    <t>csaaltidor@gmail.com</t>
  </si>
  <si>
    <t>Vashon Island, Washington</t>
  </si>
  <si>
    <t>Paul Means</t>
  </si>
  <si>
    <t>paul@burndesignlab.org</t>
  </si>
  <si>
    <t>Centre for Integrated Research and Community Development Uganda (CIRCODU)</t>
  </si>
  <si>
    <t>Kampala</t>
  </si>
  <si>
    <t>Joseph Arineitwe Ndemere</t>
  </si>
  <si>
    <t>josephndemere@gmail.com</t>
  </si>
  <si>
    <t>Centre for Research in Energy and Energy Conservation (CREEC)</t>
  </si>
  <si>
    <t>Agnes Naluwagga</t>
  </si>
  <si>
    <t>analuwaga@creec.or.ug</t>
  </si>
  <si>
    <t>Centre for Rural Technology, Nepal (CRT/N)</t>
  </si>
  <si>
    <t>Kathmandu</t>
  </si>
  <si>
    <t>Ganesh Ram Shrestha</t>
  </si>
  <si>
    <t>ganesh@crtnepal.org</t>
  </si>
  <si>
    <t>Centre for Studies and Research on Renewable Energy Kitsisa Khonde (CERERK)</t>
  </si>
  <si>
    <t>Congo, Democratic Republic</t>
  </si>
  <si>
    <t>Kinshasa</t>
  </si>
  <si>
    <t>Oscar Mulumba</t>
  </si>
  <si>
    <t>ml_oscar@hotmail.com</t>
  </si>
  <si>
    <t>China Agricultural University (CAU)</t>
  </si>
  <si>
    <t>Yuguang Zhou</t>
  </si>
  <si>
    <t>zhouyg@cau.edu.cn</t>
  </si>
  <si>
    <t>Potsdam, New York</t>
  </si>
  <si>
    <t>Phillip Hopke</t>
  </si>
  <si>
    <t>phopke@clarkson.edu</t>
  </si>
  <si>
    <t>Afikpo</t>
  </si>
  <si>
    <t>Okechukwu Ugwu</t>
  </si>
  <si>
    <t>okey@iceednigeria.org</t>
  </si>
  <si>
    <t>Colorado State University</t>
  </si>
  <si>
    <t>Fort Collins, Colorado</t>
  </si>
  <si>
    <t>John Mizia</t>
  </si>
  <si>
    <t>john.mizia@colostate.edu</t>
  </si>
  <si>
    <t>Council for Scientific and Industrial Research (CSIR)</t>
  </si>
  <si>
    <t>Accra</t>
  </si>
  <si>
    <t>Gabriel Nii Laryea</t>
  </si>
  <si>
    <t>gabniilar@yahoo.com</t>
  </si>
  <si>
    <t>Dili Institute of Technology (DIT)</t>
  </si>
  <si>
    <t>Dili</t>
  </si>
  <si>
    <t>Lidio Inacio Freitas</t>
  </si>
  <si>
    <t>if_lidio@yahoo.com</t>
  </si>
  <si>
    <t>GERES Biomass Energy Lab (G-BEL)</t>
  </si>
  <si>
    <t>Phnom Penh</t>
  </si>
  <si>
    <t>Guillaume Monceaux</t>
  </si>
  <si>
    <t>g.monceaux@geres.eu</t>
  </si>
  <si>
    <t>GIZ /EnDev Mozambique</t>
  </si>
  <si>
    <t>Rosario Loayza Cortez</t>
  </si>
  <si>
    <t>rosario.loayza@giz.de</t>
  </si>
  <si>
    <t>Alemayehu Zeleke</t>
  </si>
  <si>
    <t>alemayehu.zeleke@giz.de</t>
  </si>
  <si>
    <t>Indian Institute of Technology-Delhi (IIT-Delhi)</t>
  </si>
  <si>
    <t>New Delhi</t>
  </si>
  <si>
    <t>Rajendra Prasad</t>
  </si>
  <si>
    <t>rprasadiitd@gmail.com</t>
  </si>
  <si>
    <t>Ulaanbaatar</t>
  </si>
  <si>
    <t>B. Jargalsaikhan</t>
  </si>
  <si>
    <t>jagaa.iteie@gmail.com</t>
  </si>
  <si>
    <t>Ames, Iowa</t>
  </si>
  <si>
    <t>Mark Bryden</t>
  </si>
  <si>
    <t>kmbryden@iastate.edu</t>
  </si>
  <si>
    <t>Kenya Industrial Research and Development Institute (KIRDI) Stove Testing Centre</t>
  </si>
  <si>
    <t>Nairobi</t>
  </si>
  <si>
    <t>Nathan Bogonko</t>
  </si>
  <si>
    <t>nbogonko@gmail.com</t>
  </si>
  <si>
    <t>Laboratorio de Certificación de Cocinas Mejoradas (SENCICO)</t>
  </si>
  <si>
    <t>Lima</t>
  </si>
  <si>
    <t>Maria Mercedes Vilcapoma Sarmiento</t>
  </si>
  <si>
    <t>mvilcapoma@sencico.gob.pe</t>
  </si>
  <si>
    <t>Guatemala City</t>
  </si>
  <si>
    <t>Mayra Villatoro</t>
  </si>
  <si>
    <t>jefelab@mem.gob.gt</t>
  </si>
  <si>
    <t>Lawrence Berkeley National Laboratory</t>
  </si>
  <si>
    <t>Berkeley, California</t>
  </si>
  <si>
    <t>Ashok Gadgil</t>
  </si>
  <si>
    <t>gadgil@ce.berkeley.edu</t>
  </si>
  <si>
    <t>Arusha</t>
  </si>
  <si>
    <t>K.N. Njau</t>
  </si>
  <si>
    <t>karoli.njau@nm-aist.ac.tz</t>
  </si>
  <si>
    <t>Roshan Parajuli</t>
  </si>
  <si>
    <t>roshan@retsnepal.org</t>
  </si>
  <si>
    <t>SNV Netherlands Development Organisation</t>
  </si>
  <si>
    <t>Xavier Castellvi</t>
  </si>
  <si>
    <t>xcastellvi@snvworld.org</t>
  </si>
  <si>
    <t>Stove Testing Center</t>
  </si>
  <si>
    <t>La Paz</t>
  </si>
  <si>
    <t>Marcelo Gorrity</t>
  </si>
  <si>
    <t>mgorrity@gmail.com</t>
  </si>
  <si>
    <t>Sustainable energy Technology and Research Centre (SeTAR)</t>
  </si>
  <si>
    <t>Johannesburg</t>
  </si>
  <si>
    <t>Harold Annegarn</t>
  </si>
  <si>
    <t>hannegarn@gmail.com</t>
  </si>
  <si>
    <t>Technology Consultancy Centre, Kwame Nkrumah University of Science and Technology (KNUST)</t>
  </si>
  <si>
    <t>Kumasi</t>
  </si>
  <si>
    <t>Michael Kweku Commeh</t>
  </si>
  <si>
    <t>kwekumichael@gmail.com</t>
  </si>
  <si>
    <t>Dakar</t>
  </si>
  <si>
    <t>Issakha Youm</t>
  </si>
  <si>
    <t>iyoum2@yahoo.fr</t>
  </si>
  <si>
    <t>The Energy and Resources Institute (TERI)</t>
  </si>
  <si>
    <t>Perumal Raman</t>
  </si>
  <si>
    <t>praman@teri.res.in</t>
  </si>
  <si>
    <t>U.S. Environmental Protection Agency</t>
  </si>
  <si>
    <t>Research Triangle Park, North Carolina</t>
  </si>
  <si>
    <t>Jim Jetter</t>
  </si>
  <si>
    <t>jetter.jim@epa.gov</t>
  </si>
  <si>
    <t>Universidad Nacional Autonoma de Mexico, (UNAM), Laboratorio de Estufas Mejoradas (LEM-CiEco)</t>
  </si>
  <si>
    <t>Morelia, Michoacan</t>
  </si>
  <si>
    <t>Victor Ruiz</t>
  </si>
  <si>
    <t>victor_ruizgarcia@yahoo.com</t>
  </si>
  <si>
    <t>Urbana Champaign, illinois</t>
  </si>
  <si>
    <t>Tami Bond</t>
  </si>
  <si>
    <t>yark@illinois.edu</t>
  </si>
  <si>
    <t>Jacob Kithinji Peters</t>
  </si>
  <si>
    <t>jacobkithinji@yahoo.com</t>
  </si>
  <si>
    <t>Nsukka</t>
  </si>
  <si>
    <t>Cosmos Anyanwu</t>
  </si>
  <si>
    <t>cnasofia@gmail.com</t>
  </si>
  <si>
    <t>University of the Philippines Diliman</t>
  </si>
  <si>
    <t>Quezon City</t>
  </si>
  <si>
    <t>Mylene G. Cayetano</t>
  </si>
  <si>
    <t>mbgonzaga@gmail.com</t>
  </si>
  <si>
    <t>Tegucigalpa</t>
  </si>
  <si>
    <t>Victoria Alejandra Cortes Matamoros</t>
  </si>
  <si>
    <t>vcortes@zamorano.edu</t>
  </si>
  <si>
    <t>Development Status</t>
  </si>
  <si>
    <t xml:space="preserve">Access to Fuel </t>
  </si>
  <si>
    <t>Affected population - HAP</t>
  </si>
  <si>
    <t>Affected hosuholds- HAP</t>
  </si>
  <si>
    <t>Death rate per 100,000</t>
  </si>
  <si>
    <t xml:space="preserve">Purpose of Indicator </t>
  </si>
  <si>
    <t>Country list</t>
  </si>
  <si>
    <t>Access to carbon finance</t>
  </si>
  <si>
    <t>Enabling environment</t>
  </si>
  <si>
    <t>Central Africa</t>
  </si>
  <si>
    <t>SIDS</t>
  </si>
  <si>
    <t>NA</t>
  </si>
  <si>
    <t xml:space="preserve">Information on Region, Sub region, Income Level that are not available in SDG index is updated based on other publications from UN and World Bank sources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</si>
</sst>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Avenir Book"/>
      <family val="2"/>
    </font>
    <font>
      <sz val="11"/>
      <color theme="1"/>
      <name val="Avenir Book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Avenir Book"/>
      <family val="2"/>
    </font>
    <font>
      <u/>
      <sz val="12"/>
      <color theme="10"/>
      <name val="Avenir Book"/>
      <family val="2"/>
    </font>
    <font>
      <sz val="12"/>
      <color rgb="FF616161"/>
      <name val="Avenir Book"/>
      <family val="2"/>
    </font>
    <font>
      <u/>
      <sz val="12"/>
      <color theme="1"/>
      <name val="Avenir Book"/>
      <family val="2"/>
    </font>
    <font>
      <u/>
      <sz val="11"/>
      <color theme="10"/>
      <name val="Avenir Book"/>
      <family val="2"/>
    </font>
    <font>
      <sz val="11"/>
      <color rgb="FF616161"/>
      <name val="Avenir Boo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4BACC6"/>
      </top>
      <bottom/>
      <diagonal/>
    </border>
    <border>
      <left/>
      <right/>
      <top style="thin">
        <color rgb="FF4BACC6"/>
      </top>
      <bottom style="thin">
        <color rgb="FF4BACC6"/>
      </bottom>
      <diagonal/>
    </border>
  </borders>
  <cellStyleXfs count="4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2" fillId="2" borderId="0" xfId="0" applyFont="1" applyFill="1"/>
    <xf numFmtId="0" fontId="0" fillId="0" borderId="4" xfId="0" applyFont="1" applyBorder="1"/>
    <xf numFmtId="0" fontId="0" fillId="0" borderId="0" xfId="0" applyFont="1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5" fillId="0" borderId="0" xfId="0" applyFont="1" applyBorder="1"/>
    <xf numFmtId="0" fontId="0" fillId="3" borderId="0" xfId="0" applyFont="1" applyFill="1" applyBorder="1"/>
    <xf numFmtId="0" fontId="0" fillId="3" borderId="0" xfId="0" applyFill="1"/>
    <xf numFmtId="0" fontId="0" fillId="0" borderId="0" xfId="0" applyBorder="1"/>
    <xf numFmtId="0" fontId="6" fillId="4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2" fillId="0" borderId="0" xfId="0" applyFont="1" applyAlignment="1">
      <alignment vertical="top" wrapText="1"/>
    </xf>
    <xf numFmtId="0" fontId="2" fillId="0" borderId="2" xfId="0" applyFont="1" applyFill="1" applyBorder="1" applyAlignment="1">
      <alignment wrapText="1"/>
    </xf>
    <xf numFmtId="164" fontId="2" fillId="0" borderId="0" xfId="0" applyNumberFormat="1" applyFont="1" applyFill="1" applyAlignment="1">
      <alignment horizontal="center"/>
    </xf>
    <xf numFmtId="2" fontId="2" fillId="0" borderId="0" xfId="0" applyNumberFormat="1" applyFont="1" applyFill="1"/>
    <xf numFmtId="3" fontId="11" fillId="0" borderId="0" xfId="0" applyNumberFormat="1" applyFont="1"/>
    <xf numFmtId="164" fontId="2" fillId="0" borderId="0" xfId="0" applyNumberFormat="1" applyFont="1" applyFill="1"/>
    <xf numFmtId="2" fontId="2" fillId="0" borderId="0" xfId="0" applyNumberFormat="1" applyFont="1" applyFill="1" applyBorder="1"/>
    <xf numFmtId="0" fontId="2" fillId="3" borderId="0" xfId="0" applyFont="1" applyFill="1" applyBorder="1"/>
    <xf numFmtId="0" fontId="2" fillId="3" borderId="0" xfId="0" applyFont="1" applyFill="1"/>
    <xf numFmtId="0" fontId="6" fillId="0" borderId="0" xfId="0" applyFont="1"/>
    <xf numFmtId="0" fontId="2" fillId="0" borderId="0" xfId="0" applyFont="1" applyFill="1" applyBorder="1"/>
    <xf numFmtId="164" fontId="2" fillId="0" borderId="0" xfId="0" applyNumberFormat="1" applyFont="1" applyFill="1" applyBorder="1" applyAlignment="1">
      <alignment horizontal="center"/>
    </xf>
    <xf numFmtId="0" fontId="2" fillId="0" borderId="3" xfId="0" applyFont="1" applyFill="1" applyBorder="1"/>
    <xf numFmtId="164" fontId="2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/>
    <xf numFmtId="0" fontId="6" fillId="0" borderId="6" xfId="0" applyFont="1" applyBorder="1"/>
    <xf numFmtId="0" fontId="2" fillId="5" borderId="0" xfId="0" applyFont="1" applyFill="1"/>
    <xf numFmtId="0" fontId="2" fillId="5" borderId="0" xfId="0" applyFont="1" applyFill="1" applyAlignment="1">
      <alignment horizontal="center"/>
    </xf>
    <xf numFmtId="0" fontId="2" fillId="5" borderId="0" xfId="0" applyFont="1" applyFill="1" applyAlignment="1">
      <alignment vertical="center"/>
    </xf>
    <xf numFmtId="0" fontId="10" fillId="5" borderId="0" xfId="45" applyFont="1" applyFill="1"/>
    <xf numFmtId="0" fontId="1" fillId="2" borderId="0" xfId="0" applyFont="1" applyFill="1" applyBorder="1" applyAlignment="1"/>
    <xf numFmtId="0" fontId="7" fillId="2" borderId="1" xfId="45" applyFont="1" applyFill="1" applyBorder="1"/>
    <xf numFmtId="0" fontId="8" fillId="2" borderId="1" xfId="0" applyFont="1" applyFill="1" applyBorder="1"/>
    <xf numFmtId="0" fontId="1" fillId="6" borderId="1" xfId="0" applyFont="1" applyFill="1" applyBorder="1"/>
    <xf numFmtId="0" fontId="7" fillId="6" borderId="1" xfId="45" applyFont="1" applyFill="1" applyBorder="1"/>
    <xf numFmtId="0" fontId="9" fillId="6" borderId="1" xfId="45" applyFont="1" applyFill="1" applyBorder="1"/>
    <xf numFmtId="0" fontId="8" fillId="6" borderId="1" xfId="0" applyFont="1" applyFill="1" applyBorder="1"/>
  </cellXfs>
  <cellStyles count="46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/>
    <cellStyle name="Normal" xfId="0" builtinId="0"/>
  </cellStyles>
  <dxfs count="18">
    <dxf>
      <font>
        <strike val="0"/>
        <outline val="0"/>
        <shadow val="0"/>
        <vertAlign val="baseline"/>
        <sz val="11"/>
        <name val="Avenir Book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Avenir Book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Avenir Book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Avenir Book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Avenir Book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venir Book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venir Book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name val="Avenir Book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name val="Avenir Book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name val="Avenir Book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name val="Avenir Book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Avenir Book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venir Book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name val="Avenir Book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name val="Avenir Book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name val="Avenir Book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Avenir Book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Avenir Boo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8" Type="http://schemas.openxmlformats.org/officeDocument/2006/relationships/customXml" Target="../customXml/item1.xml"/><Relationship Id="rId9" Type="http://schemas.openxmlformats.org/officeDocument/2006/relationships/customXml" Target="../customXml/item2.xml"/><Relationship Id="rId1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1409700</xdr:colOff>
      <xdr:row>0</xdr:row>
      <xdr:rowOff>114300</xdr:rowOff>
    </xdr:from>
    <xdr:to>
      <xdr:col>1</xdr:col>
      <xdr:colOff>368300</xdr:colOff>
      <xdr:row>0</xdr:row>
      <xdr:rowOff>114300</xdr:rowOff>
    </xdr:to>
    <xdr:cxnSp macro="">
      <xdr:nvCxnSpPr>
        <xdr:cNvPr id="3" name="Straight Arrow Connector 2"/>
        <xdr:cNvCxnSpPr/>
      </xdr:nvCxnSpPr>
      <xdr:spPr>
        <a:xfrm>
          <a:off x="1409700" y="114300"/>
          <a:ext cx="4191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3" name="Table3" displayName="Table3" ref="A3:P191" totalsRowShown="0" headerRowDxfId="17" dataDxfId="16">
  <autoFilter ref="A3:P191"/>
  <sortState ref="A10:P192">
    <sortCondition ref="A4:A192"/>
  </sortState>
  <tableColumns count="16">
    <tableColumn id="1" name="S.no" dataDxfId="15"/>
    <tableColumn id="4" name="Region" dataDxfId="14"/>
    <tableColumn id="5" name="Sub region" dataDxfId="13"/>
    <tableColumn id="6" name="Income Group in 2016" dataDxfId="12"/>
    <tableColumn id="8" name="Access to non-solid fuels (%)" dataDxfId="11"/>
    <tableColumn id="9" name="Population using solid fuels for cooking (%)" dataDxfId="10">
      <calculatedColumnFormula>100-Table3[[#This Row],[Access to non-solid fuels (%)]]</calculatedColumnFormula>
    </tableColumn>
    <tableColumn id="13" name="Number of people affected by HAP" dataDxfId="9"/>
    <tableColumn id="14" name="Number of households affected by HAP" dataDxfId="8"/>
    <tableColumn id="10" name="Household air pollution attributable deaths" dataDxfId="7">
      <calculatedColumnFormula>VLOOKUP(Table3[[#This Row],[Country ]],Sheet3!B1:C189,2)</calculatedColumnFormula>
    </tableColumn>
    <tableColumn id="11" name="Household air pollution attributable DALYs" dataDxfId="6">
      <calculatedColumnFormula>VLOOKUP(Table3[[#This Row],[Country ]],Sheet3!B1:D189,3)</calculatedColumnFormula>
    </tableColumn>
    <tableColumn id="7" name="Death rate from household and ambient pollution (per 100,000)" dataDxfId="5"/>
    <tableColumn id="2" name="Country " dataDxfId="4"/>
    <tableColumn id="15" name="Clean Cookstove  Carbon Finance (Yes=1, NO=0)" dataDxfId="3"/>
    <tableColumn id="16" name="Partnerships/ Focus Country_GACC_x000a_(Yes=1, NO=0)" dataDxfId="2"/>
    <tableColumn id="17" name="Referred in NDCs/NAMA_x000a_(Yes=1, NO=0)" dataDxfId="1"/>
    <tableColumn id="18" name="Regional Testing and Knowledge Centres*_x000a_(Yes=1, NO=0)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arbonfinanceforcookstoves.org/media/Global-Alliance-climate-finance-report-9-May-2014.pdf" TargetMode="External"/><Relationship Id="rId2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cleancookstoves.org/partners/item/999/204" TargetMode="External"/><Relationship Id="rId14" Type="http://schemas.openxmlformats.org/officeDocument/2006/relationships/hyperlink" Target="mailto:dpennise@berkeleyair.com" TargetMode="External"/><Relationship Id="rId15" Type="http://schemas.openxmlformats.org/officeDocument/2006/relationships/hyperlink" Target="http://cleancookstoves.org/partners/item/999/419" TargetMode="External"/><Relationship Id="rId16" Type="http://schemas.openxmlformats.org/officeDocument/2006/relationships/hyperlink" Target="mailto:csaaltidor@gmail.com" TargetMode="External"/><Relationship Id="rId17" Type="http://schemas.openxmlformats.org/officeDocument/2006/relationships/hyperlink" Target="http://cleancookstoves.org/partners/item/999/159" TargetMode="External"/><Relationship Id="rId18" Type="http://schemas.openxmlformats.org/officeDocument/2006/relationships/hyperlink" Target="mailto:paul@burndesignlab.org" TargetMode="External"/><Relationship Id="rId19" Type="http://schemas.openxmlformats.org/officeDocument/2006/relationships/hyperlink" Target="http://cleancookstoves.org/partners/item/999/162" TargetMode="External"/><Relationship Id="rId63" Type="http://schemas.openxmlformats.org/officeDocument/2006/relationships/hyperlink" Target="http://cleancookstoves.org/partners/item/999/233" TargetMode="External"/><Relationship Id="rId64" Type="http://schemas.openxmlformats.org/officeDocument/2006/relationships/hyperlink" Target="mailto:iyoum2@yahoo.fr" TargetMode="External"/><Relationship Id="rId65" Type="http://schemas.openxmlformats.org/officeDocument/2006/relationships/hyperlink" Target="http://cleancookstoves.org/partners/item/999/113" TargetMode="External"/><Relationship Id="rId66" Type="http://schemas.openxmlformats.org/officeDocument/2006/relationships/hyperlink" Target="mailto:praman@teri.res.in" TargetMode="External"/><Relationship Id="rId67" Type="http://schemas.openxmlformats.org/officeDocument/2006/relationships/hyperlink" Target="http://cleancookstoves.org/partners/item/999/273" TargetMode="External"/><Relationship Id="rId68" Type="http://schemas.openxmlformats.org/officeDocument/2006/relationships/hyperlink" Target="mailto:jetter.jim@epa.gov" TargetMode="External"/><Relationship Id="rId69" Type="http://schemas.openxmlformats.org/officeDocument/2006/relationships/hyperlink" Target="http://cleancookstoves.org/partners/item/999/369" TargetMode="External"/><Relationship Id="rId50" Type="http://schemas.openxmlformats.org/officeDocument/2006/relationships/hyperlink" Target="mailto:jefelab@mem.gob.gt" TargetMode="External"/><Relationship Id="rId51" Type="http://schemas.openxmlformats.org/officeDocument/2006/relationships/hyperlink" Target="http://cleancookstoves.org/partners/item/999/229" TargetMode="External"/><Relationship Id="rId52" Type="http://schemas.openxmlformats.org/officeDocument/2006/relationships/hyperlink" Target="mailto:gadgil@ce.berkeley.edu" TargetMode="External"/><Relationship Id="rId53" Type="http://schemas.openxmlformats.org/officeDocument/2006/relationships/hyperlink" Target="mailto:karoli.njau@nm-aist.ac.tz" TargetMode="External"/><Relationship Id="rId54" Type="http://schemas.openxmlformats.org/officeDocument/2006/relationships/hyperlink" Target="http://cleancookstoves.org/partners/item/999/954" TargetMode="External"/><Relationship Id="rId55" Type="http://schemas.openxmlformats.org/officeDocument/2006/relationships/hyperlink" Target="mailto:roshan@retsnepal.org" TargetMode="External"/><Relationship Id="rId56" Type="http://schemas.openxmlformats.org/officeDocument/2006/relationships/hyperlink" Target="mailto:xcastellvi@snvworld.org" TargetMode="External"/><Relationship Id="rId57" Type="http://schemas.openxmlformats.org/officeDocument/2006/relationships/hyperlink" Target="http://cleancookstoves.org/partners/item/999/694" TargetMode="External"/><Relationship Id="rId58" Type="http://schemas.openxmlformats.org/officeDocument/2006/relationships/hyperlink" Target="mailto:mgorrity@gmail.com" TargetMode="External"/><Relationship Id="rId59" Type="http://schemas.openxmlformats.org/officeDocument/2006/relationships/hyperlink" Target="http://cleancookstoves.org/partners/item/999/339" TargetMode="External"/><Relationship Id="rId40" Type="http://schemas.openxmlformats.org/officeDocument/2006/relationships/hyperlink" Target="mailto:rosario.loayza@giz.de" TargetMode="External"/><Relationship Id="rId41" Type="http://schemas.openxmlformats.org/officeDocument/2006/relationships/hyperlink" Target="mailto:alemayehu.zeleke@giz.de" TargetMode="External"/><Relationship Id="rId42" Type="http://schemas.openxmlformats.org/officeDocument/2006/relationships/hyperlink" Target="http://cleancookstoves.org/partners/item/999/350" TargetMode="External"/><Relationship Id="rId43" Type="http://schemas.openxmlformats.org/officeDocument/2006/relationships/hyperlink" Target="mailto:rprasadiitd@gmail.com" TargetMode="External"/><Relationship Id="rId44" Type="http://schemas.openxmlformats.org/officeDocument/2006/relationships/hyperlink" Target="mailto:jagaa.iteie@gmail.com" TargetMode="External"/><Relationship Id="rId45" Type="http://schemas.openxmlformats.org/officeDocument/2006/relationships/hyperlink" Target="http://cleancookstoves.org/partners/item/999/239" TargetMode="External"/><Relationship Id="rId46" Type="http://schemas.openxmlformats.org/officeDocument/2006/relationships/hyperlink" Target="mailto:kmbryden@iastate.edu" TargetMode="External"/><Relationship Id="rId47" Type="http://schemas.openxmlformats.org/officeDocument/2006/relationships/hyperlink" Target="http://cleancookstoves.org/partners/item/999/336" TargetMode="External"/><Relationship Id="rId48" Type="http://schemas.openxmlformats.org/officeDocument/2006/relationships/hyperlink" Target="mailto:nbogonko@gmail.com" TargetMode="External"/><Relationship Id="rId49" Type="http://schemas.openxmlformats.org/officeDocument/2006/relationships/hyperlink" Target="mailto:mvilcapoma@sencico.gob.pe" TargetMode="External"/><Relationship Id="rId1" Type="http://schemas.openxmlformats.org/officeDocument/2006/relationships/hyperlink" Target="http://cleancookstoves.org/technology-and-fuels/testing/centers.html" TargetMode="External"/><Relationship Id="rId2" Type="http://schemas.openxmlformats.org/officeDocument/2006/relationships/hyperlink" Target="http://cleancookstoves.org/technology-and-fuels/testing/centers.html?sort=country" TargetMode="External"/><Relationship Id="rId3" Type="http://schemas.openxmlformats.org/officeDocument/2006/relationships/hyperlink" Target="http://cleancookstoves.org/partners/item/999/797" TargetMode="External"/><Relationship Id="rId4" Type="http://schemas.openxmlformats.org/officeDocument/2006/relationships/hyperlink" Target="mailto:deankstill@gmail.com" TargetMode="External"/><Relationship Id="rId5" Type="http://schemas.openxmlformats.org/officeDocument/2006/relationships/hyperlink" Target="http://cleancookstoves.org/partners/item/999/734" TargetMode="External"/><Relationship Id="rId6" Type="http://schemas.openxmlformats.org/officeDocument/2006/relationships/hyperlink" Target="mailto:christina@arecop.org" TargetMode="External"/><Relationship Id="rId7" Type="http://schemas.openxmlformats.org/officeDocument/2006/relationships/hyperlink" Target="http://cleancookstoves.org/partners/item/999/347" TargetMode="External"/><Relationship Id="rId8" Type="http://schemas.openxmlformats.org/officeDocument/2006/relationships/hyperlink" Target="mailto:kimoanh@ait.ac.th" TargetMode="External"/><Relationship Id="rId9" Type="http://schemas.openxmlformats.org/officeDocument/2006/relationships/hyperlink" Target="mailto:roufmd@yahoo.com" TargetMode="External"/><Relationship Id="rId30" Type="http://schemas.openxmlformats.org/officeDocument/2006/relationships/hyperlink" Target="http://cleancookstoves.org/partners/item/999/562" TargetMode="External"/><Relationship Id="rId31" Type="http://schemas.openxmlformats.org/officeDocument/2006/relationships/hyperlink" Target="mailto:okey@iceednigeria.org" TargetMode="External"/><Relationship Id="rId32" Type="http://schemas.openxmlformats.org/officeDocument/2006/relationships/hyperlink" Target="http://cleancookstoves.org/partners/item/999/612" TargetMode="External"/><Relationship Id="rId33" Type="http://schemas.openxmlformats.org/officeDocument/2006/relationships/hyperlink" Target="mailto:john.mizia@colostate.edu" TargetMode="External"/><Relationship Id="rId34" Type="http://schemas.openxmlformats.org/officeDocument/2006/relationships/hyperlink" Target="http://cleancookstoves.org/partners/item/999/362" TargetMode="External"/><Relationship Id="rId35" Type="http://schemas.openxmlformats.org/officeDocument/2006/relationships/hyperlink" Target="mailto:gabniilar@yahoo.com" TargetMode="External"/><Relationship Id="rId36" Type="http://schemas.openxmlformats.org/officeDocument/2006/relationships/hyperlink" Target="http://cleancookstoves.org/partners/item/999/571" TargetMode="External"/><Relationship Id="rId37" Type="http://schemas.openxmlformats.org/officeDocument/2006/relationships/hyperlink" Target="mailto:if_lidio@yahoo.com" TargetMode="External"/><Relationship Id="rId38" Type="http://schemas.openxmlformats.org/officeDocument/2006/relationships/hyperlink" Target="http://cleancookstoves.org/partners/item/999/603" TargetMode="External"/><Relationship Id="rId39" Type="http://schemas.openxmlformats.org/officeDocument/2006/relationships/hyperlink" Target="mailto:g.monceaux@geres.eu" TargetMode="External"/><Relationship Id="rId70" Type="http://schemas.openxmlformats.org/officeDocument/2006/relationships/hyperlink" Target="mailto:victor_ruizgarcia@yahoo.com" TargetMode="External"/><Relationship Id="rId71" Type="http://schemas.openxmlformats.org/officeDocument/2006/relationships/hyperlink" Target="http://cleancookstoves.org/partners/item/999/371" TargetMode="External"/><Relationship Id="rId72" Type="http://schemas.openxmlformats.org/officeDocument/2006/relationships/hyperlink" Target="mailto:yark@illinois.edu" TargetMode="External"/><Relationship Id="rId20" Type="http://schemas.openxmlformats.org/officeDocument/2006/relationships/hyperlink" Target="mailto:josephndemere@gmail.com" TargetMode="External"/><Relationship Id="rId21" Type="http://schemas.openxmlformats.org/officeDocument/2006/relationships/hyperlink" Target="http://cleancookstoves.org/partners/item/999/230" TargetMode="External"/><Relationship Id="rId22" Type="http://schemas.openxmlformats.org/officeDocument/2006/relationships/hyperlink" Target="mailto:analuwaga@creec.or.ug" TargetMode="External"/><Relationship Id="rId23" Type="http://schemas.openxmlformats.org/officeDocument/2006/relationships/hyperlink" Target="http://cleancookstoves.org/partners/item/999/134" TargetMode="External"/><Relationship Id="rId24" Type="http://schemas.openxmlformats.org/officeDocument/2006/relationships/hyperlink" Target="mailto:ganesh@crtnepal.org" TargetMode="External"/><Relationship Id="rId25" Type="http://schemas.openxmlformats.org/officeDocument/2006/relationships/hyperlink" Target="mailto:ml_oscar@hotmail.com" TargetMode="External"/><Relationship Id="rId26" Type="http://schemas.openxmlformats.org/officeDocument/2006/relationships/hyperlink" Target="http://cleancookstoves.org/partners/item/999/338" TargetMode="External"/><Relationship Id="rId27" Type="http://schemas.openxmlformats.org/officeDocument/2006/relationships/hyperlink" Target="mailto:zhouyg@cau.edu.cn" TargetMode="External"/><Relationship Id="rId28" Type="http://schemas.openxmlformats.org/officeDocument/2006/relationships/hyperlink" Target="http://cleancookstoves.org/partners/item/999/348" TargetMode="External"/><Relationship Id="rId29" Type="http://schemas.openxmlformats.org/officeDocument/2006/relationships/hyperlink" Target="mailto:phopke@clarkson.edu" TargetMode="External"/><Relationship Id="rId73" Type="http://schemas.openxmlformats.org/officeDocument/2006/relationships/hyperlink" Target="mailto:jacobkithinji@yahoo.com" TargetMode="External"/><Relationship Id="rId74" Type="http://schemas.openxmlformats.org/officeDocument/2006/relationships/hyperlink" Target="http://cleancookstoves.org/partners/item/999/616" TargetMode="External"/><Relationship Id="rId75" Type="http://schemas.openxmlformats.org/officeDocument/2006/relationships/hyperlink" Target="mailto:cnasofia@gmail.com" TargetMode="External"/><Relationship Id="rId76" Type="http://schemas.openxmlformats.org/officeDocument/2006/relationships/hyperlink" Target="mailto:mbgonzaga@gmail.com" TargetMode="External"/><Relationship Id="rId77" Type="http://schemas.openxmlformats.org/officeDocument/2006/relationships/hyperlink" Target="http://cleancookstoves.org/partners/item/999/234" TargetMode="External"/><Relationship Id="rId78" Type="http://schemas.openxmlformats.org/officeDocument/2006/relationships/hyperlink" Target="mailto:vcortes@zamorano.edu" TargetMode="External"/><Relationship Id="rId60" Type="http://schemas.openxmlformats.org/officeDocument/2006/relationships/hyperlink" Target="mailto:hannegarn@gmail.com" TargetMode="External"/><Relationship Id="rId61" Type="http://schemas.openxmlformats.org/officeDocument/2006/relationships/hyperlink" Target="http://cleancookstoves.org/partners/item/999/950" TargetMode="External"/><Relationship Id="rId62" Type="http://schemas.openxmlformats.org/officeDocument/2006/relationships/hyperlink" Target="mailto:kwekumichael@gmail.com" TargetMode="External"/><Relationship Id="rId10" Type="http://schemas.openxmlformats.org/officeDocument/2006/relationships/hyperlink" Target="mailto:mrrahman@che.buet.ac.bd" TargetMode="External"/><Relationship Id="rId11" Type="http://schemas.openxmlformats.org/officeDocument/2006/relationships/hyperlink" Target="http://cleancookstoves.org/partners/item/999/337" TargetMode="External"/><Relationship Id="rId12" Type="http://schemas.openxmlformats.org/officeDocument/2006/relationships/hyperlink" Target="mailto:guangging.li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5"/>
  <sheetViews>
    <sheetView workbookViewId="0">
      <pane xSplit="4" ySplit="3" topLeftCell="E4" activePane="bottomRight" state="frozen"/>
      <selection pane="topRight" activeCell="E1" sqref="E1"/>
      <selection pane="bottomLeft" activeCell="A5" sqref="A5"/>
      <selection pane="bottomRight" activeCell="G204" sqref="G204"/>
    </sheetView>
  </sheetViews>
  <sheetFormatPr baseColWidth="10" defaultRowHeight="17" x14ac:dyDescent="0.25"/>
  <cols>
    <col min="1" max="1" width="19.1640625" style="14" customWidth="1"/>
    <col min="2" max="2" width="17.83203125" style="14" customWidth="1"/>
    <col min="3" max="3" width="22.83203125" style="14" bestFit="1" customWidth="1"/>
    <col min="4" max="4" width="21.33203125" style="14" customWidth="1"/>
    <col min="5" max="5" width="17.5" customWidth="1"/>
    <col min="6" max="6" width="20.83203125" style="14" customWidth="1"/>
    <col min="7" max="7" width="26" customWidth="1"/>
    <col min="8" max="8" width="25.83203125" customWidth="1"/>
    <col min="9" max="9" width="20.83203125" style="14" customWidth="1"/>
    <col min="10" max="10" width="20.83203125" customWidth="1"/>
    <col min="11" max="11" width="23" style="14" customWidth="1"/>
    <col min="12" max="12" width="20.83203125" style="14" customWidth="1"/>
    <col min="13" max="13" width="22.1640625" style="14" customWidth="1"/>
    <col min="14" max="14" width="16" style="14" customWidth="1"/>
    <col min="15" max="15" width="25.1640625" style="14" customWidth="1"/>
    <col min="16" max="16" width="19.83203125" style="14" customWidth="1"/>
    <col min="17" max="18" width="19.83203125" style="3" customWidth="1"/>
    <col min="19" max="19" width="18.6640625" style="3" customWidth="1"/>
    <col min="20" max="20" width="17.83203125" style="3" customWidth="1"/>
    <col min="21" max="21" width="18.6640625" style="3" customWidth="1"/>
    <col min="22" max="22" width="15.1640625" style="3" customWidth="1"/>
    <col min="23" max="23" width="17.6640625" style="3" customWidth="1"/>
    <col min="24" max="48" width="10.83203125" style="3"/>
    <col min="49" max="16384" width="10.83203125" style="14"/>
  </cols>
  <sheetData>
    <row r="1" spans="1:48" s="15" customFormat="1" ht="16" x14ac:dyDescent="0.25">
      <c r="A1" s="34" t="s">
        <v>426</v>
      </c>
      <c r="B1" s="35" t="s">
        <v>267</v>
      </c>
      <c r="C1" s="35"/>
      <c r="D1" s="34" t="s">
        <v>421</v>
      </c>
      <c r="E1" s="34" t="s">
        <v>422</v>
      </c>
      <c r="F1" s="34" t="s">
        <v>422</v>
      </c>
      <c r="G1" s="34" t="s">
        <v>423</v>
      </c>
      <c r="H1" s="34" t="s">
        <v>424</v>
      </c>
      <c r="I1" s="34" t="s">
        <v>253</v>
      </c>
      <c r="J1" s="34" t="s">
        <v>254</v>
      </c>
      <c r="K1" s="34" t="s">
        <v>425</v>
      </c>
      <c r="L1" s="34" t="s">
        <v>427</v>
      </c>
      <c r="M1" s="34" t="s">
        <v>428</v>
      </c>
      <c r="N1" s="35" t="s">
        <v>429</v>
      </c>
      <c r="O1" s="35"/>
      <c r="P1" s="3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48" s="15" customFormat="1" ht="16" x14ac:dyDescent="0.25">
      <c r="A2" s="34" t="s">
        <v>217</v>
      </c>
      <c r="B2" s="36" t="s">
        <v>216</v>
      </c>
      <c r="C2" s="36" t="s">
        <v>216</v>
      </c>
      <c r="D2" s="34" t="s">
        <v>216</v>
      </c>
      <c r="E2" s="34" t="s">
        <v>216</v>
      </c>
      <c r="F2" s="34" t="s">
        <v>222</v>
      </c>
      <c r="G2" s="34" t="s">
        <v>85</v>
      </c>
      <c r="H2" s="34" t="s">
        <v>85</v>
      </c>
      <c r="I2" s="34" t="s">
        <v>252</v>
      </c>
      <c r="J2" s="34" t="s">
        <v>85</v>
      </c>
      <c r="K2" s="34" t="s">
        <v>216</v>
      </c>
      <c r="L2" s="34" t="s">
        <v>216</v>
      </c>
      <c r="M2" s="34" t="s">
        <v>259</v>
      </c>
      <c r="N2" s="34" t="s">
        <v>85</v>
      </c>
      <c r="O2" s="37" t="s">
        <v>263</v>
      </c>
      <c r="P2" s="34" t="s">
        <v>85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ht="48" x14ac:dyDescent="0.25">
      <c r="A3" s="15" t="s">
        <v>220</v>
      </c>
      <c r="B3" s="16" t="s">
        <v>86</v>
      </c>
      <c r="C3" s="16" t="s">
        <v>215</v>
      </c>
      <c r="D3" s="16" t="s">
        <v>99</v>
      </c>
      <c r="E3" s="16" t="s">
        <v>219</v>
      </c>
      <c r="F3" s="17" t="s">
        <v>221</v>
      </c>
      <c r="G3" s="17" t="s">
        <v>31</v>
      </c>
      <c r="H3" s="17" t="s">
        <v>258</v>
      </c>
      <c r="I3" s="17" t="s">
        <v>223</v>
      </c>
      <c r="J3" s="17" t="s">
        <v>255</v>
      </c>
      <c r="K3" s="16" t="s">
        <v>218</v>
      </c>
      <c r="L3" s="16" t="s">
        <v>88</v>
      </c>
      <c r="M3" s="18" t="s">
        <v>260</v>
      </c>
      <c r="N3" s="19" t="s">
        <v>261</v>
      </c>
      <c r="O3" s="17" t="s">
        <v>262</v>
      </c>
      <c r="P3" s="17" t="s">
        <v>265</v>
      </c>
    </row>
    <row r="4" spans="1:48" ht="16" x14ac:dyDescent="0.25">
      <c r="A4" s="15">
        <v>1</v>
      </c>
      <c r="B4" s="15" t="s">
        <v>28</v>
      </c>
      <c r="C4" s="15" t="s">
        <v>101</v>
      </c>
      <c r="D4" s="15" t="s">
        <v>102</v>
      </c>
      <c r="E4" s="20">
        <v>19.480961561202999</v>
      </c>
      <c r="F4" s="21">
        <f>100-Table3[[#This Row],[Access to non-solid fuels (%)]]</f>
        <v>80.519038438796997</v>
      </c>
      <c r="G4" s="22">
        <v>24157874</v>
      </c>
      <c r="H4" s="22">
        <v>24157874</v>
      </c>
      <c r="I4" s="14">
        <v>27708</v>
      </c>
      <c r="J4" s="14">
        <v>1602413</v>
      </c>
      <c r="K4" s="20">
        <v>113</v>
      </c>
      <c r="L4" s="14" t="s">
        <v>100</v>
      </c>
      <c r="M4" s="21">
        <v>0</v>
      </c>
      <c r="N4" s="21">
        <v>1</v>
      </c>
      <c r="O4" s="21">
        <v>0</v>
      </c>
      <c r="P4" s="21">
        <v>0</v>
      </c>
    </row>
    <row r="5" spans="1:48" ht="16" x14ac:dyDescent="0.25">
      <c r="A5" s="15">
        <v>2</v>
      </c>
      <c r="B5" s="15" t="s">
        <v>29</v>
      </c>
      <c r="C5" s="15" t="s">
        <v>103</v>
      </c>
      <c r="D5" s="15" t="s">
        <v>104</v>
      </c>
      <c r="E5" s="20">
        <v>44.295221567153902</v>
      </c>
      <c r="F5" s="21">
        <f>100-Table3[[#This Row],[Access to non-solid fuels (%)]]</f>
        <v>55.704778432846098</v>
      </c>
      <c r="G5" s="21">
        <v>11659494</v>
      </c>
      <c r="H5" s="21">
        <v>2372053</v>
      </c>
      <c r="I5" s="21">
        <f>VLOOKUP(Table3[[#This Row],[Country ]],Sheet3!B2:C190,2)</f>
        <v>19568</v>
      </c>
      <c r="J5" s="15">
        <f>VLOOKUP(Table3[[#This Row],[Country ]],Sheet3!B2:D190,3)</f>
        <v>1363953</v>
      </c>
      <c r="K5" s="20">
        <v>104</v>
      </c>
      <c r="L5" s="15" t="s">
        <v>48</v>
      </c>
      <c r="M5" s="21">
        <v>1</v>
      </c>
      <c r="N5" s="21">
        <v>0</v>
      </c>
      <c r="O5" s="21">
        <v>0</v>
      </c>
      <c r="P5" s="21">
        <v>0</v>
      </c>
    </row>
    <row r="6" spans="1:48" ht="16" x14ac:dyDescent="0.25">
      <c r="A6" s="15">
        <v>3</v>
      </c>
      <c r="B6" s="15" t="s">
        <v>106</v>
      </c>
      <c r="C6" s="15" t="s">
        <v>107</v>
      </c>
      <c r="D6" s="15" t="s">
        <v>104</v>
      </c>
      <c r="E6" s="20">
        <v>62.086412310600302</v>
      </c>
      <c r="F6" s="21">
        <f>100-Table3[[#This Row],[Access to non-solid fuels (%)]]</f>
        <v>37.913587689399698</v>
      </c>
      <c r="G6" s="21">
        <v>1201592</v>
      </c>
      <c r="H6" s="21">
        <v>279440</v>
      </c>
      <c r="I6" s="21">
        <f>VLOOKUP(Table3[[#This Row],[Country ]],Sheet3!B3:C191,2)</f>
        <v>3474</v>
      </c>
      <c r="J6" s="15">
        <f>VLOOKUP(Table3[[#This Row],[Country ]],Sheet3!B3:D191,3)</f>
        <v>74369</v>
      </c>
      <c r="K6" s="20">
        <v>171</v>
      </c>
      <c r="L6" s="15" t="s">
        <v>105</v>
      </c>
      <c r="M6" s="21">
        <v>0</v>
      </c>
      <c r="N6" s="21">
        <v>0</v>
      </c>
      <c r="O6" s="21">
        <v>0</v>
      </c>
      <c r="P6" s="21">
        <v>0</v>
      </c>
    </row>
    <row r="7" spans="1:48" ht="16" x14ac:dyDescent="0.25">
      <c r="A7" s="15">
        <v>4</v>
      </c>
      <c r="B7" s="15" t="s">
        <v>28</v>
      </c>
      <c r="C7" s="15" t="s">
        <v>109</v>
      </c>
      <c r="D7" s="15" t="s">
        <v>110</v>
      </c>
      <c r="E7" s="20">
        <v>99.990000000252607</v>
      </c>
      <c r="F7" s="21">
        <f>100-Table3[[#This Row],[Access to non-solid fuels (%)]]</f>
        <v>9.9999997473929625E-3</v>
      </c>
      <c r="G7" s="21"/>
      <c r="H7" s="21"/>
      <c r="I7" s="14">
        <v>19</v>
      </c>
      <c r="J7" s="14">
        <v>969</v>
      </c>
      <c r="K7" s="20">
        <v>7.5</v>
      </c>
      <c r="L7" s="15" t="s">
        <v>108</v>
      </c>
      <c r="M7" s="21">
        <v>0</v>
      </c>
      <c r="N7" s="21">
        <v>0</v>
      </c>
      <c r="O7" s="21">
        <v>0</v>
      </c>
      <c r="P7" s="21">
        <v>0</v>
      </c>
    </row>
    <row r="8" spans="1:48" ht="16" x14ac:dyDescent="0.25">
      <c r="A8" s="15">
        <v>5</v>
      </c>
      <c r="B8" s="15" t="s">
        <v>112</v>
      </c>
      <c r="C8" s="15" t="s">
        <v>113</v>
      </c>
      <c r="D8" s="15" t="s">
        <v>104</v>
      </c>
      <c r="E8" s="20">
        <v>99.122352153062806</v>
      </c>
      <c r="F8" s="23">
        <f>100-Table3[[#This Row],[Access to non-solid fuels (%)]]</f>
        <v>0.87764784693719378</v>
      </c>
      <c r="G8" s="23"/>
      <c r="H8" s="23"/>
      <c r="I8" s="21">
        <f>VLOOKUP(Table3[[#This Row],[Country ]],Sheet3!B5:C193,2)</f>
        <v>1393</v>
      </c>
      <c r="J8" s="15">
        <f>VLOOKUP(Table3[[#This Row],[Country ]],Sheet3!B5:D193,3)</f>
        <v>35711</v>
      </c>
      <c r="K8" s="20">
        <v>26</v>
      </c>
      <c r="L8" s="15" t="s">
        <v>111</v>
      </c>
      <c r="M8" s="21">
        <v>0</v>
      </c>
      <c r="N8" s="21">
        <v>0</v>
      </c>
      <c r="O8" s="21">
        <v>0</v>
      </c>
      <c r="P8" s="21">
        <v>0</v>
      </c>
    </row>
    <row r="9" spans="1:48" ht="16" x14ac:dyDescent="0.25">
      <c r="A9" s="15">
        <v>6</v>
      </c>
      <c r="B9" s="15" t="s">
        <v>28</v>
      </c>
      <c r="C9" s="15" t="s">
        <v>109</v>
      </c>
      <c r="D9" s="15" t="s">
        <v>115</v>
      </c>
      <c r="E9" s="20">
        <v>92.534520477056503</v>
      </c>
      <c r="F9" s="21">
        <f>100-Table3[[#This Row],[Access to non-solid fuels (%)]]</f>
        <v>7.4654795229434967</v>
      </c>
      <c r="G9" s="22">
        <v>207836</v>
      </c>
      <c r="H9" s="21">
        <v>207836</v>
      </c>
      <c r="I9" s="21">
        <f>VLOOKUP(Table3[[#This Row],[Country ]],Sheet3!B5:C194,2)</f>
        <v>1123</v>
      </c>
      <c r="J9" s="15">
        <f>VLOOKUP(Table3[[#This Row],[Country ]],Sheet3!B5:D194,3)</f>
        <v>24705</v>
      </c>
      <c r="K9" s="20">
        <v>125</v>
      </c>
      <c r="L9" s="15" t="s">
        <v>114</v>
      </c>
      <c r="M9" s="21">
        <v>0</v>
      </c>
      <c r="N9" s="21">
        <v>0</v>
      </c>
      <c r="O9" s="21">
        <v>0</v>
      </c>
      <c r="P9" s="21">
        <v>0</v>
      </c>
    </row>
    <row r="10" spans="1:48" ht="16" x14ac:dyDescent="0.25">
      <c r="A10" s="15">
        <v>7</v>
      </c>
      <c r="B10" s="15" t="s">
        <v>117</v>
      </c>
      <c r="C10" s="15" t="s">
        <v>118</v>
      </c>
      <c r="D10" s="15" t="s">
        <v>110</v>
      </c>
      <c r="E10" s="20">
        <v>100</v>
      </c>
      <c r="F10" s="21">
        <f>100-Table3[[#This Row],[Access to non-solid fuels (%)]]</f>
        <v>0</v>
      </c>
      <c r="G10" s="21"/>
      <c r="H10" s="21"/>
      <c r="I10" s="21">
        <f>VLOOKUP(Table3[[#This Row],[Country ]],Sheet3!B6:C195,2)</f>
        <v>0</v>
      </c>
      <c r="J10" s="15">
        <f>VLOOKUP(Table3[[#This Row],[Country ]],Sheet3!B6:D195,3)</f>
        <v>0</v>
      </c>
      <c r="K10" s="20">
        <v>0.4</v>
      </c>
      <c r="L10" s="15" t="s">
        <v>116</v>
      </c>
      <c r="M10" s="21">
        <v>0</v>
      </c>
      <c r="N10" s="21">
        <v>0</v>
      </c>
      <c r="O10" s="21">
        <v>0</v>
      </c>
      <c r="P10" s="21">
        <v>0</v>
      </c>
    </row>
    <row r="11" spans="1:48" ht="16" x14ac:dyDescent="0.25">
      <c r="A11" s="15">
        <v>8</v>
      </c>
      <c r="B11" s="15" t="s">
        <v>106</v>
      </c>
      <c r="C11" s="15" t="s">
        <v>120</v>
      </c>
      <c r="D11" s="15" t="s">
        <v>110</v>
      </c>
      <c r="E11" s="20">
        <v>100</v>
      </c>
      <c r="F11" s="21">
        <f>100-Table3[[#This Row],[Access to non-solid fuels (%)]]</f>
        <v>0</v>
      </c>
      <c r="G11" s="21"/>
      <c r="H11" s="21"/>
      <c r="I11" s="21">
        <f>VLOOKUP(Table3[[#This Row],[Country ]],Sheet3!B7:C196,2)</f>
        <v>0</v>
      </c>
      <c r="J11" s="15">
        <f>VLOOKUP(Table3[[#This Row],[Country ]],Sheet3!B7:D196,3)</f>
        <v>0</v>
      </c>
      <c r="K11" s="20">
        <v>34</v>
      </c>
      <c r="L11" s="15" t="s">
        <v>119</v>
      </c>
      <c r="M11" s="21">
        <v>0</v>
      </c>
      <c r="N11" s="21">
        <v>0</v>
      </c>
      <c r="O11" s="21">
        <v>0</v>
      </c>
      <c r="P11" s="21">
        <v>0</v>
      </c>
    </row>
    <row r="12" spans="1:48" ht="16" x14ac:dyDescent="0.25">
      <c r="A12" s="15">
        <v>9</v>
      </c>
      <c r="B12" s="15" t="s">
        <v>28</v>
      </c>
      <c r="C12" s="15" t="s">
        <v>109</v>
      </c>
      <c r="D12" s="15" t="s">
        <v>104</v>
      </c>
      <c r="E12" s="20">
        <v>92.743870615959196</v>
      </c>
      <c r="F12" s="21">
        <f>100-Table3[[#This Row],[Access to non-solid fuels (%)]]</f>
        <v>7.2561293840408041</v>
      </c>
      <c r="G12" s="22">
        <v>1022726</v>
      </c>
      <c r="H12" s="22">
        <v>217601</v>
      </c>
      <c r="I12" s="21">
        <f>VLOOKUP(Table3[[#This Row],[Country ]],Sheet3!B8:C197,2)</f>
        <v>2409</v>
      </c>
      <c r="J12" s="15">
        <f>VLOOKUP(Table3[[#This Row],[Country ]],Sheet3!B8:D197,3)</f>
        <v>73143</v>
      </c>
      <c r="K12" s="20">
        <v>68</v>
      </c>
      <c r="L12" s="15" t="s">
        <v>121</v>
      </c>
      <c r="M12" s="21">
        <v>0</v>
      </c>
      <c r="N12" s="21">
        <v>0</v>
      </c>
      <c r="O12" s="21">
        <v>0</v>
      </c>
      <c r="P12" s="21">
        <v>0</v>
      </c>
    </row>
    <row r="13" spans="1:48" ht="16" x14ac:dyDescent="0.25">
      <c r="A13" s="15">
        <v>10</v>
      </c>
      <c r="B13" s="15" t="s">
        <v>29</v>
      </c>
      <c r="C13" s="15" t="s">
        <v>122</v>
      </c>
      <c r="D13" s="15" t="s">
        <v>102</v>
      </c>
      <c r="E13" s="20">
        <v>1.9999980926514001</v>
      </c>
      <c r="F13" s="21">
        <f>100-Table3[[#This Row],[Access to non-solid fuels (%)]]</f>
        <v>98.000001907348604</v>
      </c>
      <c r="G13" s="21">
        <v>9652578</v>
      </c>
      <c r="H13" s="21">
        <v>1963758</v>
      </c>
      <c r="I13" s="14">
        <v>9375</v>
      </c>
      <c r="J13" s="14">
        <v>615441</v>
      </c>
      <c r="K13" s="20">
        <v>106</v>
      </c>
      <c r="L13" s="15" t="s">
        <v>52</v>
      </c>
      <c r="M13" s="21">
        <v>1</v>
      </c>
      <c r="N13" s="21">
        <v>0</v>
      </c>
      <c r="O13" s="21">
        <v>0</v>
      </c>
      <c r="P13" s="21">
        <v>0</v>
      </c>
    </row>
    <row r="14" spans="1:48" ht="16" x14ac:dyDescent="0.25">
      <c r="A14" s="15">
        <v>11</v>
      </c>
      <c r="B14" s="15" t="s">
        <v>106</v>
      </c>
      <c r="C14" s="15" t="s">
        <v>120</v>
      </c>
      <c r="D14" s="15" t="s">
        <v>110</v>
      </c>
      <c r="E14" s="20">
        <v>100</v>
      </c>
      <c r="F14" s="21">
        <f>100-Table3[[#This Row],[Access to non-solid fuels (%)]]</f>
        <v>0</v>
      </c>
      <c r="G14" s="21"/>
      <c r="H14" s="21"/>
      <c r="I14" s="21">
        <v>0</v>
      </c>
      <c r="J14" s="15">
        <v>0</v>
      </c>
      <c r="K14" s="20">
        <v>30</v>
      </c>
      <c r="L14" s="15" t="s">
        <v>16</v>
      </c>
      <c r="M14" s="21">
        <v>0</v>
      </c>
      <c r="N14" s="21">
        <v>0</v>
      </c>
      <c r="O14" s="21">
        <v>0</v>
      </c>
      <c r="P14" s="21">
        <v>0</v>
      </c>
    </row>
    <row r="15" spans="1:48" ht="16" x14ac:dyDescent="0.25">
      <c r="A15" s="15">
        <v>12</v>
      </c>
      <c r="B15" s="15" t="s">
        <v>29</v>
      </c>
      <c r="C15" s="15" t="s">
        <v>123</v>
      </c>
      <c r="D15" s="15" t="s">
        <v>102</v>
      </c>
      <c r="E15" s="20">
        <v>6.2129259109496999</v>
      </c>
      <c r="F15" s="21">
        <f>100-Table3[[#This Row],[Access to non-solid fuels (%)]]</f>
        <v>93.787074089050293</v>
      </c>
      <c r="G15" s="21">
        <v>9447660</v>
      </c>
      <c r="H15" s="21">
        <v>1763278</v>
      </c>
      <c r="I15" s="14">
        <v>7943</v>
      </c>
      <c r="J15" s="14">
        <v>424841</v>
      </c>
      <c r="K15" s="20">
        <v>92</v>
      </c>
      <c r="L15" s="15" t="s">
        <v>49</v>
      </c>
      <c r="M15" s="21">
        <v>1</v>
      </c>
      <c r="N15" s="21">
        <v>0</v>
      </c>
      <c r="O15" s="21">
        <v>0</v>
      </c>
      <c r="P15" s="21">
        <v>0</v>
      </c>
    </row>
    <row r="16" spans="1:48" ht="16" x14ac:dyDescent="0.25">
      <c r="A16" s="15">
        <v>13</v>
      </c>
      <c r="B16" s="15" t="s">
        <v>29</v>
      </c>
      <c r="C16" s="15" t="s">
        <v>123</v>
      </c>
      <c r="D16" s="15" t="s">
        <v>102</v>
      </c>
      <c r="E16" s="20">
        <v>5.2914917469024996</v>
      </c>
      <c r="F16" s="21">
        <f>100-Table3[[#This Row],[Access to non-solid fuels (%)]]</f>
        <v>94.708508253097506</v>
      </c>
      <c r="G16" s="24">
        <v>15637134</v>
      </c>
      <c r="H16" s="21">
        <v>2918460</v>
      </c>
      <c r="I16" s="14">
        <v>13783</v>
      </c>
      <c r="J16" s="14">
        <v>814622</v>
      </c>
      <c r="K16" s="20">
        <v>96</v>
      </c>
      <c r="L16" s="15" t="s">
        <v>51</v>
      </c>
      <c r="M16" s="21">
        <v>1</v>
      </c>
      <c r="N16" s="21">
        <v>1</v>
      </c>
      <c r="O16" s="21">
        <v>0</v>
      </c>
      <c r="P16" s="21">
        <v>0</v>
      </c>
    </row>
    <row r="17" spans="1:16" ht="16" x14ac:dyDescent="0.25">
      <c r="A17" s="15">
        <v>14</v>
      </c>
      <c r="B17" s="15" t="s">
        <v>28</v>
      </c>
      <c r="C17" s="15" t="s">
        <v>101</v>
      </c>
      <c r="D17" s="15" t="s">
        <v>115</v>
      </c>
      <c r="E17" s="20">
        <v>10.905259847641</v>
      </c>
      <c r="F17" s="21">
        <f>100-Table3[[#This Row],[Access to non-solid fuels (%)]]</f>
        <v>89.094740152358995</v>
      </c>
      <c r="G17" s="22">
        <v>143290000</v>
      </c>
      <c r="H17" s="22">
        <v>143290000</v>
      </c>
      <c r="I17" s="14">
        <v>85035</v>
      </c>
      <c r="J17" s="14">
        <v>2973060</v>
      </c>
      <c r="K17" s="20">
        <v>68</v>
      </c>
      <c r="L17" s="15" t="s">
        <v>24</v>
      </c>
      <c r="M17" s="21">
        <v>1</v>
      </c>
      <c r="N17" s="21">
        <v>1</v>
      </c>
      <c r="O17" s="21">
        <v>1</v>
      </c>
      <c r="P17" s="21">
        <v>1</v>
      </c>
    </row>
    <row r="18" spans="1:16" ht="16" x14ac:dyDescent="0.25">
      <c r="A18" s="15">
        <v>15</v>
      </c>
      <c r="B18" s="15" t="s">
        <v>106</v>
      </c>
      <c r="C18" s="15" t="s">
        <v>124</v>
      </c>
      <c r="D18" s="15" t="s">
        <v>104</v>
      </c>
      <c r="E18" s="20">
        <v>88.501912355423002</v>
      </c>
      <c r="F18" s="21">
        <f>100-Table3[[#This Row],[Access to non-solid fuels (%)]]</f>
        <v>11.498087644576998</v>
      </c>
      <c r="G18" s="21">
        <v>876556</v>
      </c>
      <c r="H18" s="21">
        <v>324650</v>
      </c>
      <c r="I18" s="14">
        <v>4790</v>
      </c>
      <c r="J18" s="14">
        <v>105190</v>
      </c>
      <c r="K18" s="20">
        <v>175</v>
      </c>
      <c r="L18" s="15" t="s">
        <v>3</v>
      </c>
      <c r="M18" s="21">
        <v>0</v>
      </c>
      <c r="N18" s="21">
        <v>0</v>
      </c>
      <c r="O18" s="21">
        <v>0</v>
      </c>
      <c r="P18" s="21">
        <v>0</v>
      </c>
    </row>
    <row r="19" spans="1:16" ht="16" x14ac:dyDescent="0.25">
      <c r="A19" s="15">
        <v>16</v>
      </c>
      <c r="B19" s="15" t="s">
        <v>28</v>
      </c>
      <c r="C19" s="15" t="s">
        <v>109</v>
      </c>
      <c r="D19" s="15" t="s">
        <v>110</v>
      </c>
      <c r="E19" s="20">
        <v>100</v>
      </c>
      <c r="F19" s="21">
        <f>100-Table3[[#This Row],[Access to non-solid fuels (%)]]</f>
        <v>0</v>
      </c>
      <c r="G19" s="21"/>
      <c r="H19" s="21"/>
      <c r="I19" s="21">
        <v>0</v>
      </c>
      <c r="J19" s="15">
        <v>0</v>
      </c>
      <c r="K19" s="20">
        <v>11</v>
      </c>
      <c r="L19" s="15" t="s">
        <v>125</v>
      </c>
      <c r="M19" s="21">
        <v>0</v>
      </c>
      <c r="N19" s="21">
        <v>0</v>
      </c>
      <c r="O19" s="21">
        <v>0</v>
      </c>
      <c r="P19" s="21">
        <v>0</v>
      </c>
    </row>
    <row r="20" spans="1:16" ht="16" x14ac:dyDescent="0.25">
      <c r="A20" s="15">
        <v>17</v>
      </c>
      <c r="B20" s="15" t="s">
        <v>106</v>
      </c>
      <c r="C20" s="15" t="s">
        <v>107</v>
      </c>
      <c r="D20" s="15" t="s">
        <v>104</v>
      </c>
      <c r="E20" s="20">
        <v>41.722571849822998</v>
      </c>
      <c r="F20" s="21">
        <f>100-Table3[[#This Row],[Access to non-solid fuels (%)]]</f>
        <v>58.277428150177002</v>
      </c>
      <c r="G20" s="21">
        <v>2223671</v>
      </c>
      <c r="H20" s="21">
        <v>617686</v>
      </c>
      <c r="I20" s="14">
        <v>6045</v>
      </c>
      <c r="J20" s="14">
        <v>132876</v>
      </c>
      <c r="K20" s="20">
        <v>224</v>
      </c>
      <c r="L20" s="15" t="s">
        <v>126</v>
      </c>
      <c r="M20" s="21">
        <v>0</v>
      </c>
      <c r="N20" s="21">
        <v>0</v>
      </c>
      <c r="O20" s="21">
        <v>0</v>
      </c>
      <c r="P20" s="21">
        <v>0</v>
      </c>
    </row>
    <row r="21" spans="1:16" ht="16" x14ac:dyDescent="0.25">
      <c r="A21" s="15">
        <v>18</v>
      </c>
      <c r="B21" s="15" t="s">
        <v>106</v>
      </c>
      <c r="C21" s="15" t="s">
        <v>124</v>
      </c>
      <c r="D21" s="15" t="s">
        <v>104</v>
      </c>
      <c r="E21" s="20">
        <v>99.525350844487505</v>
      </c>
      <c r="F21" s="21">
        <f>100-Table3[[#This Row],[Access to non-solid fuels (%)]]</f>
        <v>0.47464915551249476</v>
      </c>
      <c r="G21" s="21"/>
      <c r="H21" s="21"/>
      <c r="I21" s="14">
        <v>455</v>
      </c>
      <c r="J21" s="14">
        <v>11059</v>
      </c>
      <c r="K21" s="20">
        <v>104</v>
      </c>
      <c r="L21" s="15" t="s">
        <v>127</v>
      </c>
      <c r="M21" s="21">
        <v>0</v>
      </c>
      <c r="N21" s="21">
        <v>0</v>
      </c>
      <c r="O21" s="21">
        <v>0</v>
      </c>
      <c r="P21" s="21">
        <v>0</v>
      </c>
    </row>
    <row r="22" spans="1:16" ht="16" x14ac:dyDescent="0.25">
      <c r="A22" s="15">
        <v>19</v>
      </c>
      <c r="B22" s="15" t="s">
        <v>112</v>
      </c>
      <c r="C22" s="15" t="s">
        <v>129</v>
      </c>
      <c r="D22" s="15" t="s">
        <v>104</v>
      </c>
      <c r="E22" s="20">
        <v>85.892626643180805</v>
      </c>
      <c r="F22" s="23">
        <f>100-Table3[[#This Row],[Access to non-solid fuels (%)]]</f>
        <v>14.107373356819195</v>
      </c>
      <c r="G22" s="23">
        <v>45004</v>
      </c>
      <c r="H22" s="23">
        <v>9863</v>
      </c>
      <c r="I22" s="14">
        <v>28</v>
      </c>
      <c r="J22" s="14">
        <v>830</v>
      </c>
      <c r="K22" s="20">
        <v>19</v>
      </c>
      <c r="L22" s="15" t="s">
        <v>128</v>
      </c>
      <c r="M22" s="21">
        <v>0</v>
      </c>
      <c r="N22" s="21">
        <v>0</v>
      </c>
      <c r="O22" s="21">
        <v>0</v>
      </c>
      <c r="P22" s="21">
        <v>0</v>
      </c>
    </row>
    <row r="23" spans="1:16" ht="16" x14ac:dyDescent="0.25">
      <c r="A23" s="15">
        <v>20</v>
      </c>
      <c r="B23" s="15" t="s">
        <v>112</v>
      </c>
      <c r="C23" s="15" t="s">
        <v>113</v>
      </c>
      <c r="D23" s="15" t="s">
        <v>115</v>
      </c>
      <c r="E23" s="20">
        <v>76.212440431117997</v>
      </c>
      <c r="F23" s="23">
        <f>100-Table3[[#This Row],[Access to non-solid fuels (%)]]</f>
        <v>23.787559568882003</v>
      </c>
      <c r="G23" s="23">
        <v>2624071</v>
      </c>
      <c r="H23" s="23">
        <v>624779</v>
      </c>
      <c r="I23" s="14">
        <v>3303</v>
      </c>
      <c r="J23" s="14">
        <v>137645</v>
      </c>
      <c r="K23" s="20">
        <v>52</v>
      </c>
      <c r="L23" s="15" t="s">
        <v>39</v>
      </c>
      <c r="M23" s="21">
        <v>1</v>
      </c>
      <c r="N23" s="21">
        <v>0</v>
      </c>
      <c r="O23" s="21">
        <v>0</v>
      </c>
      <c r="P23" s="21">
        <v>0</v>
      </c>
    </row>
    <row r="24" spans="1:16" ht="16" x14ac:dyDescent="0.25">
      <c r="A24" s="15">
        <v>21</v>
      </c>
      <c r="B24" s="15" t="s">
        <v>112</v>
      </c>
      <c r="C24" s="15" t="s">
        <v>113</v>
      </c>
      <c r="D24" s="15" t="s">
        <v>104</v>
      </c>
      <c r="E24" s="20">
        <v>94.278355315327602</v>
      </c>
      <c r="F24" s="23">
        <f>100-Table3[[#This Row],[Access to non-solid fuels (%)]]</f>
        <v>5.7216446846723983</v>
      </c>
      <c r="G24" s="15">
        <v>11919361</v>
      </c>
      <c r="H24" s="15">
        <v>3136674</v>
      </c>
      <c r="I24" s="14">
        <v>18285</v>
      </c>
      <c r="J24" s="14">
        <v>546367</v>
      </c>
      <c r="K24" s="20">
        <v>21</v>
      </c>
      <c r="L24" s="15" t="s">
        <v>20</v>
      </c>
      <c r="M24" s="21">
        <v>1</v>
      </c>
      <c r="N24" s="21">
        <v>0</v>
      </c>
      <c r="O24" s="21">
        <v>0</v>
      </c>
      <c r="P24" s="21">
        <v>0</v>
      </c>
    </row>
    <row r="25" spans="1:16" ht="16" x14ac:dyDescent="0.25">
      <c r="A25" s="15">
        <v>22</v>
      </c>
      <c r="B25" s="15" t="s">
        <v>112</v>
      </c>
      <c r="C25" s="15" t="s">
        <v>131</v>
      </c>
      <c r="D25" s="15" t="s">
        <v>110</v>
      </c>
      <c r="E25" s="20">
        <v>99.827361130155595</v>
      </c>
      <c r="F25" s="23">
        <f>100-Table3[[#This Row],[Access to non-solid fuels (%)]]</f>
        <v>0.17263886984440546</v>
      </c>
      <c r="G25" s="23"/>
      <c r="H25" s="23"/>
      <c r="I25" s="14">
        <v>4</v>
      </c>
      <c r="J25" s="14">
        <v>113</v>
      </c>
      <c r="K25" s="20">
        <v>18</v>
      </c>
      <c r="L25" s="14" t="s">
        <v>130</v>
      </c>
      <c r="M25" s="21">
        <v>0</v>
      </c>
      <c r="N25" s="21">
        <v>0</v>
      </c>
      <c r="O25" s="21">
        <v>0</v>
      </c>
      <c r="P25" s="21">
        <v>0</v>
      </c>
    </row>
    <row r="26" spans="1:16" ht="16" x14ac:dyDescent="0.25">
      <c r="A26" s="15">
        <v>23</v>
      </c>
      <c r="B26" s="15" t="s">
        <v>28</v>
      </c>
      <c r="C26" s="15" t="s">
        <v>101</v>
      </c>
      <c r="D26" s="15" t="s">
        <v>115</v>
      </c>
      <c r="E26" s="20">
        <v>62.656345963478103</v>
      </c>
      <c r="F26" s="21">
        <f>100-Table3[[#This Row],[Access to non-solid fuels (%)]]</f>
        <v>37.343654036521897</v>
      </c>
      <c r="G26" s="22">
        <v>274474</v>
      </c>
      <c r="H26" s="21">
        <v>50645</v>
      </c>
      <c r="I26" s="14">
        <v>305</v>
      </c>
      <c r="J26" s="14">
        <v>12014</v>
      </c>
      <c r="K26" s="20">
        <v>60</v>
      </c>
      <c r="L26" s="15" t="s">
        <v>32</v>
      </c>
      <c r="M26" s="21">
        <v>0</v>
      </c>
      <c r="N26" s="21">
        <v>0</v>
      </c>
      <c r="O26" s="21">
        <v>0</v>
      </c>
      <c r="P26" s="21">
        <v>0</v>
      </c>
    </row>
    <row r="27" spans="1:16" ht="16" x14ac:dyDescent="0.25">
      <c r="A27" s="15">
        <v>24</v>
      </c>
      <c r="B27" s="15" t="s">
        <v>29</v>
      </c>
      <c r="C27" s="15" t="s">
        <v>132</v>
      </c>
      <c r="D27" s="15" t="s">
        <v>104</v>
      </c>
      <c r="E27" s="20">
        <v>62.472248077392599</v>
      </c>
      <c r="F27" s="21">
        <f>100-Table3[[#This Row],[Access to non-solid fuels (%)]]</f>
        <v>37.527751922607401</v>
      </c>
      <c r="G27" s="21">
        <v>741447</v>
      </c>
      <c r="H27" s="21">
        <v>176535</v>
      </c>
      <c r="I27" s="14">
        <v>610</v>
      </c>
      <c r="J27" s="14">
        <v>26562</v>
      </c>
      <c r="K27" s="20">
        <v>38</v>
      </c>
      <c r="L27" s="15" t="s">
        <v>50</v>
      </c>
      <c r="M27" s="21">
        <v>1</v>
      </c>
      <c r="N27" s="21">
        <v>0</v>
      </c>
      <c r="O27" s="21">
        <v>0</v>
      </c>
      <c r="P27" s="21">
        <v>0</v>
      </c>
    </row>
    <row r="28" spans="1:16" ht="16" x14ac:dyDescent="0.25">
      <c r="A28" s="15">
        <v>25</v>
      </c>
      <c r="B28" s="15" t="s">
        <v>29</v>
      </c>
      <c r="C28" s="15" t="s">
        <v>103</v>
      </c>
      <c r="D28" s="15" t="s">
        <v>102</v>
      </c>
      <c r="E28" s="20">
        <v>3.2182395458221</v>
      </c>
      <c r="F28" s="21">
        <f>100-Table3[[#This Row],[Access to non-solid fuels (%)]]</f>
        <v>96.781760454177899</v>
      </c>
      <c r="G28" s="21">
        <v>4389453</v>
      </c>
      <c r="H28" s="21">
        <v>844126</v>
      </c>
      <c r="I28" s="14">
        <v>3833</v>
      </c>
      <c r="J28" s="14">
        <v>216792</v>
      </c>
      <c r="K28" s="20">
        <v>96</v>
      </c>
      <c r="L28" s="15" t="s">
        <v>133</v>
      </c>
      <c r="M28" s="21">
        <v>0</v>
      </c>
      <c r="N28" s="21">
        <v>1</v>
      </c>
      <c r="O28" s="21">
        <v>0</v>
      </c>
      <c r="P28" s="21">
        <v>0</v>
      </c>
    </row>
    <row r="29" spans="1:16" ht="16" x14ac:dyDescent="0.25">
      <c r="A29" s="15">
        <v>26</v>
      </c>
      <c r="B29" s="15" t="s">
        <v>135</v>
      </c>
      <c r="C29" s="15" t="s">
        <v>136</v>
      </c>
      <c r="D29" s="15" t="s">
        <v>110</v>
      </c>
      <c r="E29" s="20">
        <v>100</v>
      </c>
      <c r="F29" s="21">
        <f>100-Table3[[#This Row],[Access to non-solid fuels (%)]]</f>
        <v>0</v>
      </c>
      <c r="G29" s="24"/>
      <c r="H29" s="21"/>
      <c r="I29" s="14">
        <v>0</v>
      </c>
      <c r="J29" s="14">
        <v>0</v>
      </c>
      <c r="K29" s="20">
        <v>5.4</v>
      </c>
      <c r="L29" s="15" t="s">
        <v>134</v>
      </c>
      <c r="M29" s="21">
        <v>0</v>
      </c>
      <c r="N29" s="21">
        <v>1</v>
      </c>
      <c r="O29" s="21">
        <v>0</v>
      </c>
      <c r="P29" s="21">
        <v>0</v>
      </c>
    </row>
    <row r="30" spans="1:16" ht="16" x14ac:dyDescent="0.25">
      <c r="A30" s="15">
        <v>27</v>
      </c>
      <c r="B30" s="15" t="s">
        <v>106</v>
      </c>
      <c r="C30" s="15" t="s">
        <v>120</v>
      </c>
      <c r="D30" s="15" t="s">
        <v>110</v>
      </c>
      <c r="E30" s="20">
        <v>100</v>
      </c>
      <c r="F30" s="21">
        <f>100-Table3[[#This Row],[Access to non-solid fuels (%)]]</f>
        <v>0</v>
      </c>
      <c r="G30" s="21"/>
      <c r="H30" s="21"/>
      <c r="I30" s="14">
        <v>0</v>
      </c>
      <c r="J30" s="14">
        <v>0</v>
      </c>
      <c r="K30" s="20">
        <v>18</v>
      </c>
      <c r="L30" s="15" t="s">
        <v>137</v>
      </c>
      <c r="M30" s="21">
        <v>0</v>
      </c>
      <c r="N30" s="21">
        <v>0</v>
      </c>
      <c r="O30" s="21">
        <v>0</v>
      </c>
      <c r="P30" s="21">
        <v>0</v>
      </c>
    </row>
    <row r="31" spans="1:16" ht="16" x14ac:dyDescent="0.25">
      <c r="A31" s="15">
        <v>28</v>
      </c>
      <c r="B31" s="15" t="s">
        <v>112</v>
      </c>
      <c r="C31" s="15" t="s">
        <v>113</v>
      </c>
      <c r="D31" s="15" t="s">
        <v>110</v>
      </c>
      <c r="E31" s="20">
        <v>92.961653321981402</v>
      </c>
      <c r="F31" s="21">
        <f>100-Table3[[#This Row],[Access to non-solid fuels (%)]]</f>
        <v>7.0383466780185984</v>
      </c>
      <c r="G31" s="21"/>
      <c r="H31" s="21"/>
      <c r="I31" s="14">
        <v>1237</v>
      </c>
      <c r="J31" s="14">
        <v>33222</v>
      </c>
      <c r="K31" s="20">
        <v>22</v>
      </c>
      <c r="L31" s="15" t="s">
        <v>138</v>
      </c>
      <c r="M31" s="21">
        <v>0</v>
      </c>
      <c r="N31" s="21">
        <v>0</v>
      </c>
      <c r="O31" s="21">
        <v>0</v>
      </c>
      <c r="P31" s="21">
        <v>0</v>
      </c>
    </row>
    <row r="32" spans="1:16" ht="16" x14ac:dyDescent="0.25">
      <c r="A32" s="15">
        <v>29</v>
      </c>
      <c r="B32" s="15" t="s">
        <v>28</v>
      </c>
      <c r="C32" s="15" t="s">
        <v>139</v>
      </c>
      <c r="D32" s="15" t="s">
        <v>104</v>
      </c>
      <c r="E32" s="20">
        <v>54.868063330650301</v>
      </c>
      <c r="F32" s="21">
        <f>100-Table3[[#This Row],[Access to non-solid fuels (%)]]</f>
        <v>45.131936669349699</v>
      </c>
      <c r="G32" s="13">
        <v>607812000</v>
      </c>
      <c r="H32" s="21">
        <v>202604000</v>
      </c>
      <c r="I32" s="14">
        <v>1467954</v>
      </c>
      <c r="J32" s="14">
        <v>34006048</v>
      </c>
      <c r="K32" s="20">
        <v>163</v>
      </c>
      <c r="L32" s="15" t="s">
        <v>1</v>
      </c>
      <c r="M32" s="21">
        <v>1</v>
      </c>
      <c r="N32" s="21">
        <v>1</v>
      </c>
      <c r="O32" s="21">
        <v>0</v>
      </c>
      <c r="P32" s="21">
        <v>1</v>
      </c>
    </row>
    <row r="33" spans="1:16" ht="16" x14ac:dyDescent="0.25">
      <c r="A33" s="15">
        <v>30</v>
      </c>
      <c r="B33" s="15" t="s">
        <v>29</v>
      </c>
      <c r="C33" s="15" t="s">
        <v>123</v>
      </c>
      <c r="D33" s="15" t="s">
        <v>115</v>
      </c>
      <c r="E33" s="20">
        <v>19.123500585555998</v>
      </c>
      <c r="F33" s="21">
        <f>100-Table3[[#This Row],[Access to non-solid fuels (%)]]</f>
        <v>80.876499414443998</v>
      </c>
      <c r="G33" s="21">
        <v>15673403</v>
      </c>
      <c r="H33" s="21">
        <v>2925229</v>
      </c>
      <c r="I33" s="14">
        <v>16355</v>
      </c>
      <c r="J33" s="14">
        <v>928323</v>
      </c>
      <c r="K33" s="20">
        <v>90</v>
      </c>
      <c r="L33" s="15" t="s">
        <v>96</v>
      </c>
      <c r="M33" s="21">
        <v>1</v>
      </c>
      <c r="N33" s="21">
        <v>1</v>
      </c>
      <c r="O33" s="21">
        <v>0</v>
      </c>
      <c r="P33" s="21">
        <v>0</v>
      </c>
    </row>
    <row r="34" spans="1:16" ht="16" x14ac:dyDescent="0.25">
      <c r="A34" s="15">
        <v>31</v>
      </c>
      <c r="B34" s="15" t="s">
        <v>29</v>
      </c>
      <c r="C34" s="15" t="s">
        <v>103</v>
      </c>
      <c r="D34" s="15" t="s">
        <v>115</v>
      </c>
      <c r="E34" s="20">
        <v>21.930110454559301</v>
      </c>
      <c r="F34" s="21">
        <f>100-Table3[[#This Row],[Access to non-solid fuels (%)]]</f>
        <v>78.069889545440702</v>
      </c>
      <c r="G34" s="21">
        <v>16925712</v>
      </c>
      <c r="H34" s="21">
        <v>3254945</v>
      </c>
      <c r="I34" s="14">
        <v>15671</v>
      </c>
      <c r="J34" s="14">
        <v>929151</v>
      </c>
      <c r="K34" s="20">
        <v>90</v>
      </c>
      <c r="L34" s="15" t="s">
        <v>53</v>
      </c>
      <c r="M34" s="21">
        <v>1</v>
      </c>
      <c r="N34" s="21">
        <v>0</v>
      </c>
      <c r="O34" s="21">
        <v>0</v>
      </c>
      <c r="P34" s="21">
        <v>0</v>
      </c>
    </row>
    <row r="35" spans="1:16" ht="16" x14ac:dyDescent="0.25">
      <c r="A35" s="15">
        <v>32</v>
      </c>
      <c r="B35" s="15" t="s">
        <v>29</v>
      </c>
      <c r="C35" s="15" t="s">
        <v>103</v>
      </c>
      <c r="D35" s="15" t="s">
        <v>102</v>
      </c>
      <c r="E35" s="20">
        <v>5.0047338008880997</v>
      </c>
      <c r="F35" s="21">
        <f>100-Table3[[#This Row],[Access to non-solid fuels (%)]]</f>
        <v>94.995266199111896</v>
      </c>
      <c r="G35" s="21">
        <v>61105736</v>
      </c>
      <c r="H35" s="21">
        <v>12431590</v>
      </c>
      <c r="I35" s="14">
        <v>70907</v>
      </c>
      <c r="J35" s="14">
        <v>4556365</v>
      </c>
      <c r="K35" s="20">
        <v>116</v>
      </c>
      <c r="L35" s="15" t="s">
        <v>140</v>
      </c>
      <c r="M35" s="21">
        <v>1</v>
      </c>
      <c r="N35" s="21">
        <v>1</v>
      </c>
      <c r="O35" s="21">
        <v>0</v>
      </c>
      <c r="P35" s="21">
        <v>0</v>
      </c>
    </row>
    <row r="36" spans="1:16" ht="16" x14ac:dyDescent="0.25">
      <c r="A36" s="15">
        <v>33</v>
      </c>
      <c r="B36" s="15" t="s">
        <v>29</v>
      </c>
      <c r="C36" s="15" t="s">
        <v>103</v>
      </c>
      <c r="D36" s="15" t="s">
        <v>115</v>
      </c>
      <c r="E36" s="20">
        <v>24.827456474304199</v>
      </c>
      <c r="F36" s="21">
        <f>100-Table3[[#This Row],[Access to non-solid fuels (%)]]</f>
        <v>75.172543525695801</v>
      </c>
      <c r="G36" s="21">
        <v>3296159</v>
      </c>
      <c r="H36" s="21">
        <v>670583</v>
      </c>
      <c r="I36" s="21">
        <v>3160</v>
      </c>
      <c r="J36" s="21">
        <v>160062</v>
      </c>
      <c r="K36" s="20">
        <v>90</v>
      </c>
      <c r="L36" s="15" t="s">
        <v>141</v>
      </c>
      <c r="M36" s="21">
        <v>1</v>
      </c>
      <c r="N36" s="21">
        <v>0</v>
      </c>
      <c r="O36" s="21">
        <v>0</v>
      </c>
      <c r="P36" s="21">
        <v>0</v>
      </c>
    </row>
    <row r="37" spans="1:16" ht="16" x14ac:dyDescent="0.25">
      <c r="A37" s="15">
        <v>34</v>
      </c>
      <c r="B37" s="15" t="s">
        <v>112</v>
      </c>
      <c r="C37" s="15" t="s">
        <v>113</v>
      </c>
      <c r="D37" s="15" t="s">
        <v>104</v>
      </c>
      <c r="E37" s="20">
        <v>85.882072150707202</v>
      </c>
      <c r="F37" s="23">
        <f>100-Table3[[#This Row],[Access to non-solid fuels (%)]]</f>
        <v>14.117927849292798</v>
      </c>
      <c r="G37" s="23">
        <v>7155664</v>
      </c>
      <c r="H37" s="23">
        <v>1854772</v>
      </c>
      <c r="I37" s="14">
        <v>5849</v>
      </c>
      <c r="J37" s="14">
        <v>184172</v>
      </c>
      <c r="K37" s="20">
        <v>24</v>
      </c>
      <c r="L37" s="15" t="s">
        <v>40</v>
      </c>
      <c r="M37" s="21">
        <v>1</v>
      </c>
      <c r="N37" s="21">
        <v>1</v>
      </c>
      <c r="O37" s="21">
        <v>0</v>
      </c>
      <c r="P37" s="21">
        <v>0</v>
      </c>
    </row>
    <row r="38" spans="1:16" ht="16" x14ac:dyDescent="0.25">
      <c r="A38" s="15">
        <v>35</v>
      </c>
      <c r="B38" s="15" t="s">
        <v>112</v>
      </c>
      <c r="C38" s="15" t="s">
        <v>129</v>
      </c>
      <c r="D38" s="15" t="s">
        <v>104</v>
      </c>
      <c r="E38" s="20">
        <v>94.179875403642697</v>
      </c>
      <c r="F38" s="23">
        <f>100-Table3[[#This Row],[Access to non-solid fuels (%)]]</f>
        <v>5.8201245963573029</v>
      </c>
      <c r="G38" s="23">
        <v>288318</v>
      </c>
      <c r="H38" s="23">
        <v>72079</v>
      </c>
      <c r="I38" s="14">
        <v>260</v>
      </c>
      <c r="J38" s="14">
        <v>6786</v>
      </c>
      <c r="K38" s="20">
        <v>19</v>
      </c>
      <c r="L38" s="15" t="s">
        <v>41</v>
      </c>
      <c r="M38" s="21">
        <v>0</v>
      </c>
      <c r="N38" s="21">
        <v>0</v>
      </c>
      <c r="O38" s="21">
        <v>0</v>
      </c>
      <c r="P38" s="21">
        <v>0</v>
      </c>
    </row>
    <row r="39" spans="1:16" ht="16" x14ac:dyDescent="0.25">
      <c r="A39" s="15">
        <v>36</v>
      </c>
      <c r="B39" s="15" t="s">
        <v>112</v>
      </c>
      <c r="C39" s="15" t="s">
        <v>131</v>
      </c>
      <c r="D39" s="15" t="s">
        <v>104</v>
      </c>
      <c r="E39" s="20">
        <v>93.0767178535461</v>
      </c>
      <c r="F39" s="23">
        <f>100-Table3[[#This Row],[Access to non-solid fuels (%)]]</f>
        <v>6.9232821464539001</v>
      </c>
      <c r="G39" s="23">
        <v>788967</v>
      </c>
      <c r="H39" s="23">
        <v>204503</v>
      </c>
      <c r="I39" s="14">
        <v>1822</v>
      </c>
      <c r="J39" s="14">
        <v>44861</v>
      </c>
      <c r="K39" s="20">
        <v>51</v>
      </c>
      <c r="L39" s="15" t="s">
        <v>142</v>
      </c>
      <c r="M39" s="21">
        <v>0</v>
      </c>
      <c r="N39" s="21">
        <v>0</v>
      </c>
      <c r="O39" s="21">
        <v>0</v>
      </c>
      <c r="P39" s="21">
        <v>0</v>
      </c>
    </row>
    <row r="40" spans="1:16" ht="16" x14ac:dyDescent="0.25">
      <c r="A40" s="15">
        <v>37</v>
      </c>
      <c r="B40" s="15" t="s">
        <v>28</v>
      </c>
      <c r="C40" s="15" t="s">
        <v>109</v>
      </c>
      <c r="D40" s="15" t="s">
        <v>110</v>
      </c>
      <c r="E40" s="20">
        <v>100</v>
      </c>
      <c r="F40" s="21">
        <f>100-Table3[[#This Row],[Access to non-solid fuels (%)]]</f>
        <v>0</v>
      </c>
      <c r="G40" s="24"/>
      <c r="H40" s="21"/>
      <c r="I40" s="14">
        <v>0</v>
      </c>
      <c r="J40" s="14">
        <v>0</v>
      </c>
      <c r="K40" s="20">
        <v>20</v>
      </c>
      <c r="L40" s="15" t="s">
        <v>143</v>
      </c>
      <c r="M40" s="21">
        <v>0</v>
      </c>
      <c r="N40" s="21">
        <v>0</v>
      </c>
      <c r="O40" s="21">
        <v>0</v>
      </c>
      <c r="P40" s="21">
        <v>0</v>
      </c>
    </row>
    <row r="41" spans="1:16" ht="16" x14ac:dyDescent="0.25">
      <c r="A41" s="15">
        <v>38</v>
      </c>
      <c r="B41" s="15" t="s">
        <v>106</v>
      </c>
      <c r="C41" s="15" t="s">
        <v>124</v>
      </c>
      <c r="D41" s="15" t="s">
        <v>110</v>
      </c>
      <c r="E41" s="20">
        <v>99.990000000252607</v>
      </c>
      <c r="F41" s="21">
        <f>100-Table3[[#This Row],[Access to non-solid fuels (%)]]</f>
        <v>9.9999997473929625E-3</v>
      </c>
      <c r="G41" s="21"/>
      <c r="H41" s="21"/>
      <c r="I41" s="14">
        <v>184</v>
      </c>
      <c r="J41" s="14">
        <v>4010</v>
      </c>
      <c r="K41" s="20">
        <v>59</v>
      </c>
      <c r="L41" s="15" t="s">
        <v>11</v>
      </c>
      <c r="M41" s="21">
        <v>0</v>
      </c>
      <c r="N41" s="21">
        <v>0</v>
      </c>
      <c r="O41" s="21">
        <v>0</v>
      </c>
      <c r="P41" s="21">
        <v>0</v>
      </c>
    </row>
    <row r="42" spans="1:16" ht="16" x14ac:dyDescent="0.25">
      <c r="A42" s="15">
        <v>39</v>
      </c>
      <c r="B42" s="15" t="s">
        <v>106</v>
      </c>
      <c r="C42" s="15" t="s">
        <v>120</v>
      </c>
      <c r="D42" s="15" t="s">
        <v>110</v>
      </c>
      <c r="E42" s="20">
        <v>100</v>
      </c>
      <c r="F42" s="21">
        <f>100-Table3[[#This Row],[Access to non-solid fuels (%)]]</f>
        <v>0</v>
      </c>
      <c r="G42" s="21"/>
      <c r="H42" s="21"/>
      <c r="I42" s="14">
        <v>0</v>
      </c>
      <c r="J42" s="14">
        <v>0</v>
      </c>
      <c r="K42" s="20">
        <v>33</v>
      </c>
      <c r="L42" s="15" t="s">
        <v>14</v>
      </c>
      <c r="M42" s="21">
        <v>0</v>
      </c>
      <c r="N42" s="21">
        <v>1</v>
      </c>
      <c r="O42" s="21">
        <v>0</v>
      </c>
      <c r="P42" s="21">
        <v>0</v>
      </c>
    </row>
    <row r="43" spans="1:16" ht="16" x14ac:dyDescent="0.25">
      <c r="A43" s="15">
        <v>40</v>
      </c>
      <c r="B43" s="15" t="s">
        <v>29</v>
      </c>
      <c r="C43" s="15" t="s">
        <v>122</v>
      </c>
      <c r="D43" s="15" t="s">
        <v>115</v>
      </c>
      <c r="E43" s="20">
        <v>84.272138774395003</v>
      </c>
      <c r="F43" s="21">
        <f>100-Table3[[#This Row],[Access to non-solid fuels (%)]]</f>
        <v>15.727861225604997</v>
      </c>
      <c r="G43" s="21"/>
      <c r="H43" s="21"/>
      <c r="I43" s="14">
        <v>161</v>
      </c>
      <c r="J43" s="14">
        <v>8759</v>
      </c>
      <c r="K43" s="20">
        <v>40</v>
      </c>
      <c r="L43" s="15" t="s">
        <v>91</v>
      </c>
      <c r="M43" s="21">
        <v>1</v>
      </c>
      <c r="N43" s="21">
        <v>0</v>
      </c>
      <c r="O43" s="21">
        <v>0</v>
      </c>
      <c r="P43" s="21">
        <v>0</v>
      </c>
    </row>
    <row r="44" spans="1:16" ht="16" x14ac:dyDescent="0.25">
      <c r="A44" s="15">
        <v>41</v>
      </c>
      <c r="B44" s="15" t="s">
        <v>106</v>
      </c>
      <c r="C44" s="15" t="s">
        <v>144</v>
      </c>
      <c r="D44" s="15" t="s">
        <v>110</v>
      </c>
      <c r="E44" s="20">
        <v>100</v>
      </c>
      <c r="F44" s="21">
        <f>100-Table3[[#This Row],[Access to non-solid fuels (%)]]</f>
        <v>0</v>
      </c>
      <c r="G44" s="21"/>
      <c r="H44" s="21"/>
      <c r="I44" s="14">
        <v>0</v>
      </c>
      <c r="J44" s="14">
        <v>0</v>
      </c>
      <c r="K44" s="20">
        <v>20</v>
      </c>
      <c r="L44" s="15" t="s">
        <v>21</v>
      </c>
      <c r="M44" s="21">
        <v>0</v>
      </c>
      <c r="N44" s="21">
        <v>1</v>
      </c>
      <c r="O44" s="21">
        <v>0</v>
      </c>
      <c r="P44" s="21">
        <v>0</v>
      </c>
    </row>
    <row r="45" spans="1:16" ht="16" x14ac:dyDescent="0.25">
      <c r="A45" s="15">
        <v>42</v>
      </c>
      <c r="B45" s="15" t="s">
        <v>112</v>
      </c>
      <c r="C45" s="15" t="s">
        <v>131</v>
      </c>
      <c r="D45" s="15" t="s">
        <v>104</v>
      </c>
      <c r="E45" s="20">
        <v>90.541078895330401</v>
      </c>
      <c r="F45" s="23">
        <f>100-Table3[[#This Row],[Access to non-solid fuels (%)]]</f>
        <v>9.4589211046695993</v>
      </c>
      <c r="G45" s="23">
        <v>822130</v>
      </c>
      <c r="H45" s="23">
        <v>213099</v>
      </c>
      <c r="I45" s="14">
        <v>1106</v>
      </c>
      <c r="J45" s="14">
        <v>36149</v>
      </c>
      <c r="K45" s="20">
        <v>29</v>
      </c>
      <c r="L45" s="15" t="s">
        <v>145</v>
      </c>
      <c r="M45" s="21">
        <v>0</v>
      </c>
      <c r="N45" s="21">
        <v>1</v>
      </c>
      <c r="O45" s="21">
        <v>0</v>
      </c>
      <c r="P45" s="21">
        <v>0</v>
      </c>
    </row>
    <row r="46" spans="1:16" ht="16" x14ac:dyDescent="0.25">
      <c r="A46" s="15">
        <v>43</v>
      </c>
      <c r="B46" s="15" t="s">
        <v>29</v>
      </c>
      <c r="C46" s="15" t="s">
        <v>147</v>
      </c>
      <c r="D46" s="15" t="s">
        <v>104</v>
      </c>
      <c r="E46" s="20">
        <v>99.990000000252607</v>
      </c>
      <c r="F46" s="21">
        <f>100-Table3[[#This Row],[Access to non-solid fuels (%)]]</f>
        <v>9.9999997473929625E-3</v>
      </c>
      <c r="G46" s="21"/>
      <c r="H46" s="21"/>
      <c r="I46" s="14">
        <v>442</v>
      </c>
      <c r="J46" s="14">
        <v>15359</v>
      </c>
      <c r="K46" s="20">
        <v>32</v>
      </c>
      <c r="L46" s="15" t="s">
        <v>146</v>
      </c>
      <c r="M46" s="21">
        <v>0</v>
      </c>
      <c r="N46" s="21">
        <v>0</v>
      </c>
      <c r="O46" s="21">
        <v>0</v>
      </c>
      <c r="P46" s="21">
        <v>0</v>
      </c>
    </row>
    <row r="47" spans="1:16" ht="16" x14ac:dyDescent="0.25">
      <c r="A47" s="15">
        <v>44</v>
      </c>
      <c r="B47" s="15" t="s">
        <v>112</v>
      </c>
      <c r="C47" s="15" t="s">
        <v>113</v>
      </c>
      <c r="D47" s="15" t="s">
        <v>104</v>
      </c>
      <c r="E47" s="20">
        <v>96.177356690168395</v>
      </c>
      <c r="F47" s="23">
        <f>100-Table3[[#This Row],[Access to non-solid fuels (%)]]</f>
        <v>3.8226433098316051</v>
      </c>
      <c r="G47" s="23"/>
      <c r="H47" s="23"/>
      <c r="I47" s="14">
        <v>600</v>
      </c>
      <c r="J47" s="14">
        <v>19680</v>
      </c>
      <c r="K47" s="20">
        <v>15</v>
      </c>
      <c r="L47" s="15" t="s">
        <v>148</v>
      </c>
      <c r="M47" s="21">
        <v>0</v>
      </c>
      <c r="N47" s="21">
        <v>0</v>
      </c>
      <c r="O47" s="21">
        <v>1</v>
      </c>
      <c r="P47" s="21">
        <v>0</v>
      </c>
    </row>
    <row r="48" spans="1:16" ht="16" x14ac:dyDescent="0.25">
      <c r="A48" s="15">
        <v>45</v>
      </c>
      <c r="B48" s="15" t="s">
        <v>29</v>
      </c>
      <c r="C48" s="15" t="s">
        <v>147</v>
      </c>
      <c r="D48" s="15" t="s">
        <v>115</v>
      </c>
      <c r="E48" s="20">
        <v>99.990000000252607</v>
      </c>
      <c r="F48" s="21">
        <f>100-Table3[[#This Row],[Access to non-solid fuels (%)]]</f>
        <v>9.9999997473929625E-3</v>
      </c>
      <c r="G48" s="21"/>
      <c r="H48" s="21"/>
      <c r="I48" s="14">
        <v>1393</v>
      </c>
      <c r="J48" s="14">
        <v>45367</v>
      </c>
      <c r="K48" s="20">
        <v>52</v>
      </c>
      <c r="L48" s="15" t="s">
        <v>149</v>
      </c>
      <c r="M48" s="21">
        <v>0</v>
      </c>
      <c r="N48" s="21">
        <v>0</v>
      </c>
      <c r="O48" s="21">
        <v>0</v>
      </c>
      <c r="P48" s="21">
        <v>0</v>
      </c>
    </row>
    <row r="49" spans="1:16" ht="16" x14ac:dyDescent="0.25">
      <c r="A49" s="15">
        <v>46</v>
      </c>
      <c r="B49" s="15" t="s">
        <v>106</v>
      </c>
      <c r="C49" s="15" t="s">
        <v>107</v>
      </c>
      <c r="D49" s="15" t="s">
        <v>110</v>
      </c>
      <c r="E49" s="20">
        <v>100</v>
      </c>
      <c r="F49" s="21">
        <f>100-Table3[[#This Row],[Access to non-solid fuels (%)]]</f>
        <v>0</v>
      </c>
      <c r="G49" s="21"/>
      <c r="H49" s="21"/>
      <c r="I49" s="14">
        <v>0</v>
      </c>
      <c r="J49" s="14">
        <v>0</v>
      </c>
      <c r="K49" s="20">
        <v>15</v>
      </c>
      <c r="L49" s="15" t="s">
        <v>150</v>
      </c>
      <c r="M49" s="21">
        <v>0</v>
      </c>
      <c r="N49" s="21">
        <v>1</v>
      </c>
      <c r="O49" s="21">
        <v>0</v>
      </c>
      <c r="P49" s="21">
        <v>0</v>
      </c>
    </row>
    <row r="50" spans="1:16" ht="16" x14ac:dyDescent="0.25">
      <c r="A50" s="15">
        <v>47</v>
      </c>
      <c r="B50" s="15" t="s">
        <v>106</v>
      </c>
      <c r="C50" s="15" t="s">
        <v>144</v>
      </c>
      <c r="D50" s="15" t="s">
        <v>110</v>
      </c>
      <c r="E50" s="20">
        <v>88.3365489542484</v>
      </c>
      <c r="F50" s="21">
        <f>100-Table3[[#This Row],[Access to non-solid fuels (%)]]</f>
        <v>11.6634510457516</v>
      </c>
      <c r="G50" s="22">
        <v>160728</v>
      </c>
      <c r="H50" s="21">
        <v>66970</v>
      </c>
      <c r="I50" s="14">
        <v>426</v>
      </c>
      <c r="J50" s="14">
        <v>9134</v>
      </c>
      <c r="K50" s="20">
        <v>54</v>
      </c>
      <c r="L50" s="15" t="s">
        <v>151</v>
      </c>
      <c r="M50" s="21">
        <v>0</v>
      </c>
      <c r="N50" s="21">
        <v>0</v>
      </c>
      <c r="O50" s="21">
        <v>0</v>
      </c>
      <c r="P50" s="21">
        <v>0</v>
      </c>
    </row>
    <row r="51" spans="1:16" ht="16" x14ac:dyDescent="0.25">
      <c r="A51" s="15">
        <v>48</v>
      </c>
      <c r="B51" s="15" t="s">
        <v>29</v>
      </c>
      <c r="C51" s="15" t="s">
        <v>122</v>
      </c>
      <c r="D51" s="15" t="s">
        <v>102</v>
      </c>
      <c r="E51" s="20">
        <v>2.1912336349486998</v>
      </c>
      <c r="F51" s="21">
        <f>100-Table3[[#This Row],[Access to non-solid fuels (%)]]</f>
        <v>97.808766365051298</v>
      </c>
      <c r="G51" s="21">
        <v>89894272</v>
      </c>
      <c r="H51" s="21">
        <v>18727973</v>
      </c>
      <c r="I51" s="14">
        <v>45981</v>
      </c>
      <c r="J51" s="14">
        <v>2875639</v>
      </c>
      <c r="K51" s="20">
        <v>57</v>
      </c>
      <c r="L51" s="15" t="s">
        <v>54</v>
      </c>
      <c r="M51" s="21">
        <v>1</v>
      </c>
      <c r="N51" s="21">
        <v>1</v>
      </c>
      <c r="O51" s="21">
        <v>0</v>
      </c>
      <c r="P51" s="21">
        <v>0</v>
      </c>
    </row>
    <row r="52" spans="1:16" ht="16" x14ac:dyDescent="0.25">
      <c r="A52" s="15">
        <v>49</v>
      </c>
      <c r="B52" s="15" t="s">
        <v>106</v>
      </c>
      <c r="C52" s="15" t="s">
        <v>144</v>
      </c>
      <c r="D52" s="15" t="s">
        <v>110</v>
      </c>
      <c r="E52" s="20">
        <v>100</v>
      </c>
      <c r="F52" s="21">
        <f>100-Table3[[#This Row],[Access to non-solid fuels (%)]]</f>
        <v>0</v>
      </c>
      <c r="G52" s="21"/>
      <c r="H52" s="21"/>
      <c r="I52" s="14">
        <v>0</v>
      </c>
      <c r="J52" s="14">
        <v>0</v>
      </c>
      <c r="K52" s="20">
        <v>6</v>
      </c>
      <c r="L52" s="15" t="s">
        <v>152</v>
      </c>
      <c r="M52" s="21">
        <v>0</v>
      </c>
      <c r="N52" s="21">
        <v>1</v>
      </c>
      <c r="O52" s="21">
        <v>0</v>
      </c>
      <c r="P52" s="21">
        <v>0</v>
      </c>
    </row>
    <row r="53" spans="1:16" ht="16" x14ac:dyDescent="0.25">
      <c r="A53" s="15">
        <v>50</v>
      </c>
      <c r="B53" s="15" t="s">
        <v>106</v>
      </c>
      <c r="C53" s="15" t="s">
        <v>120</v>
      </c>
      <c r="D53" s="15" t="s">
        <v>110</v>
      </c>
      <c r="E53" s="20">
        <v>100</v>
      </c>
      <c r="F53" s="21">
        <f>100-Table3[[#This Row],[Access to non-solid fuels (%)]]</f>
        <v>0</v>
      </c>
      <c r="G53" s="21"/>
      <c r="H53" s="21"/>
      <c r="I53" s="14">
        <v>0</v>
      </c>
      <c r="J53" s="14">
        <v>0</v>
      </c>
      <c r="K53" s="20">
        <v>17</v>
      </c>
      <c r="L53" s="15" t="s">
        <v>22</v>
      </c>
      <c r="M53" s="21">
        <v>0</v>
      </c>
      <c r="N53" s="21">
        <v>1</v>
      </c>
      <c r="O53" s="21">
        <v>0</v>
      </c>
      <c r="P53" s="21">
        <v>0</v>
      </c>
    </row>
    <row r="54" spans="1:16" ht="16" x14ac:dyDescent="0.25">
      <c r="A54" s="15">
        <v>51</v>
      </c>
      <c r="B54" s="15" t="s">
        <v>29</v>
      </c>
      <c r="C54" s="15" t="s">
        <v>103</v>
      </c>
      <c r="D54" s="15" t="s">
        <v>104</v>
      </c>
      <c r="E54" s="20">
        <v>78.681336343288393</v>
      </c>
      <c r="F54" s="21">
        <f>100-Table3[[#This Row],[Access to non-solid fuels (%)]]</f>
        <v>21.318663656711607</v>
      </c>
      <c r="G54" s="21">
        <v>342840</v>
      </c>
      <c r="H54" s="21">
        <v>69749</v>
      </c>
      <c r="I54" s="14">
        <v>431</v>
      </c>
      <c r="J54" s="14">
        <v>17933</v>
      </c>
      <c r="K54" s="20">
        <v>47</v>
      </c>
      <c r="L54" s="15" t="s">
        <v>153</v>
      </c>
      <c r="M54" s="21">
        <v>0</v>
      </c>
      <c r="N54" s="21">
        <v>0</v>
      </c>
      <c r="O54" s="21">
        <v>0</v>
      </c>
      <c r="P54" s="21">
        <v>0</v>
      </c>
    </row>
    <row r="55" spans="1:16" ht="16" x14ac:dyDescent="0.25">
      <c r="A55" s="15">
        <v>52</v>
      </c>
      <c r="B55" s="15" t="s">
        <v>106</v>
      </c>
      <c r="C55" s="15" t="s">
        <v>144</v>
      </c>
      <c r="D55" s="15" t="s">
        <v>110</v>
      </c>
      <c r="E55" s="20">
        <v>100</v>
      </c>
      <c r="F55" s="21">
        <f>100-Table3[[#This Row],[Access to non-solid fuels (%)]]</f>
        <v>0</v>
      </c>
      <c r="G55" s="21"/>
      <c r="H55" s="21"/>
      <c r="I55" s="14">
        <v>0</v>
      </c>
      <c r="J55" s="14">
        <v>0</v>
      </c>
      <c r="K55" s="20">
        <v>26</v>
      </c>
      <c r="L55" s="15" t="s">
        <v>154</v>
      </c>
      <c r="M55" s="21">
        <v>0</v>
      </c>
      <c r="N55" s="21">
        <v>1</v>
      </c>
      <c r="O55" s="21">
        <v>0</v>
      </c>
      <c r="P55" s="21">
        <v>0</v>
      </c>
    </row>
    <row r="56" spans="1:16" ht="16" x14ac:dyDescent="0.25">
      <c r="A56" s="15">
        <v>53</v>
      </c>
      <c r="B56" s="15" t="s">
        <v>28</v>
      </c>
      <c r="C56" s="15" t="s">
        <v>109</v>
      </c>
      <c r="D56" s="15" t="s">
        <v>104</v>
      </c>
      <c r="E56" s="20">
        <v>53.834551572799697</v>
      </c>
      <c r="F56" s="21">
        <f>100-Table3[[#This Row],[Access to non-solid fuels (%)]]</f>
        <v>46.165448427200303</v>
      </c>
      <c r="G56" s="22">
        <v>2075428</v>
      </c>
      <c r="H56" s="22">
        <v>546165</v>
      </c>
      <c r="I56" s="14">
        <v>8777</v>
      </c>
      <c r="J56" s="14">
        <v>196480</v>
      </c>
      <c r="K56" s="20">
        <v>292</v>
      </c>
      <c r="L56" s="15" t="s">
        <v>0</v>
      </c>
      <c r="M56" s="21">
        <v>0</v>
      </c>
      <c r="N56" s="21">
        <v>0</v>
      </c>
      <c r="O56" s="21">
        <v>0</v>
      </c>
      <c r="P56" s="21">
        <v>0</v>
      </c>
    </row>
    <row r="57" spans="1:16" ht="16" x14ac:dyDescent="0.25">
      <c r="A57" s="15">
        <v>54</v>
      </c>
      <c r="B57" s="15" t="s">
        <v>29</v>
      </c>
      <c r="C57" s="15" t="s">
        <v>123</v>
      </c>
      <c r="D57" s="15" t="s">
        <v>115</v>
      </c>
      <c r="E57" s="20">
        <v>16.781175136566201</v>
      </c>
      <c r="F57" s="21">
        <f>100-Table3[[#This Row],[Access to non-solid fuels (%)]]</f>
        <v>83.218824863433795</v>
      </c>
      <c r="G57" s="21">
        <v>22750000</v>
      </c>
      <c r="H57" s="21">
        <v>4170000</v>
      </c>
      <c r="I57" s="14">
        <v>17465</v>
      </c>
      <c r="J57" s="14">
        <v>798789</v>
      </c>
      <c r="K57" s="20">
        <v>81</v>
      </c>
      <c r="L57" s="15" t="s">
        <v>26</v>
      </c>
      <c r="M57" s="21">
        <v>1</v>
      </c>
      <c r="N57" s="21">
        <v>1</v>
      </c>
      <c r="O57" s="21">
        <v>1</v>
      </c>
      <c r="P57" s="21">
        <v>1</v>
      </c>
    </row>
    <row r="58" spans="1:16" ht="16" x14ac:dyDescent="0.25">
      <c r="A58" s="15">
        <v>55</v>
      </c>
      <c r="B58" s="15" t="s">
        <v>29</v>
      </c>
      <c r="C58" s="15" t="s">
        <v>123</v>
      </c>
      <c r="D58" s="15" t="s">
        <v>102</v>
      </c>
      <c r="E58" s="20">
        <v>2.2182703018188001</v>
      </c>
      <c r="F58" s="21">
        <f>100-Table3[[#This Row],[Access to non-solid fuels (%)]]</f>
        <v>97.781729698181195</v>
      </c>
      <c r="G58" s="21">
        <v>10993222</v>
      </c>
      <c r="H58" s="21">
        <v>2051737</v>
      </c>
      <c r="I58" s="14">
        <v>9027</v>
      </c>
      <c r="J58" s="14">
        <v>497893</v>
      </c>
      <c r="K58" s="20">
        <v>88</v>
      </c>
      <c r="L58" s="15" t="s">
        <v>97</v>
      </c>
      <c r="M58" s="21">
        <v>1</v>
      </c>
      <c r="N58" s="21">
        <v>0</v>
      </c>
      <c r="O58" s="21">
        <v>0</v>
      </c>
      <c r="P58" s="21">
        <v>0</v>
      </c>
    </row>
    <row r="59" spans="1:16" ht="16" x14ac:dyDescent="0.25">
      <c r="A59" s="15">
        <v>56</v>
      </c>
      <c r="B59" s="15" t="s">
        <v>29</v>
      </c>
      <c r="C59" s="15" t="s">
        <v>123</v>
      </c>
      <c r="D59" s="15" t="s">
        <v>102</v>
      </c>
      <c r="E59" s="20">
        <v>5.0157904624939</v>
      </c>
      <c r="F59" s="21">
        <f>100-Table3[[#This Row],[Access to non-solid fuels (%)]]</f>
        <v>94.984209537506104</v>
      </c>
      <c r="G59" s="21">
        <v>1701664</v>
      </c>
      <c r="H59" s="22">
        <v>317593</v>
      </c>
      <c r="I59" s="14">
        <v>1093</v>
      </c>
      <c r="J59" s="14">
        <v>61414</v>
      </c>
      <c r="K59" s="20">
        <v>71</v>
      </c>
      <c r="L59" s="15" t="s">
        <v>155</v>
      </c>
      <c r="M59" s="21">
        <v>0</v>
      </c>
      <c r="N59" s="21">
        <v>0</v>
      </c>
      <c r="O59" s="21">
        <v>0</v>
      </c>
      <c r="P59" s="21">
        <v>0</v>
      </c>
    </row>
    <row r="60" spans="1:16" ht="16" x14ac:dyDescent="0.25">
      <c r="A60" s="15">
        <v>57</v>
      </c>
      <c r="B60" s="15" t="s">
        <v>106</v>
      </c>
      <c r="C60" s="15" t="s">
        <v>107</v>
      </c>
      <c r="D60" s="15" t="s">
        <v>110</v>
      </c>
      <c r="E60" s="20">
        <v>100</v>
      </c>
      <c r="F60" s="21">
        <f>100-Table3[[#This Row],[Access to non-solid fuels (%)]]</f>
        <v>0</v>
      </c>
      <c r="G60" s="22"/>
      <c r="H60" s="21"/>
      <c r="I60" s="14">
        <v>0</v>
      </c>
      <c r="J60" s="14">
        <v>0</v>
      </c>
      <c r="K60" s="20">
        <v>45</v>
      </c>
      <c r="L60" s="15" t="s">
        <v>12</v>
      </c>
      <c r="M60" s="21">
        <v>0</v>
      </c>
      <c r="N60" s="21">
        <v>0</v>
      </c>
      <c r="O60" s="21">
        <v>0</v>
      </c>
      <c r="P60" s="21">
        <v>0</v>
      </c>
    </row>
    <row r="61" spans="1:16" ht="16" x14ac:dyDescent="0.25">
      <c r="A61" s="15">
        <v>58</v>
      </c>
      <c r="B61" s="15" t="s">
        <v>112</v>
      </c>
      <c r="C61" s="15" t="s">
        <v>129</v>
      </c>
      <c r="D61" s="15" t="s">
        <v>115</v>
      </c>
      <c r="E61" s="20">
        <v>36.659556627273602</v>
      </c>
      <c r="F61" s="23">
        <f>100-Table3[[#This Row],[Access to non-solid fuels (%)]]</f>
        <v>63.340443372726398</v>
      </c>
      <c r="G61" s="23">
        <v>10450000</v>
      </c>
      <c r="H61" s="23">
        <v>2502000</v>
      </c>
      <c r="I61" s="14">
        <v>5138</v>
      </c>
      <c r="J61" s="14">
        <v>227017</v>
      </c>
      <c r="K61" s="20">
        <v>43</v>
      </c>
      <c r="L61" s="15" t="s">
        <v>42</v>
      </c>
      <c r="M61" s="21">
        <v>1</v>
      </c>
      <c r="N61" s="21">
        <v>1</v>
      </c>
      <c r="O61" s="21">
        <v>0</v>
      </c>
      <c r="P61" s="21">
        <v>0</v>
      </c>
    </row>
    <row r="62" spans="1:16" ht="16" x14ac:dyDescent="0.25">
      <c r="A62" s="15">
        <v>59</v>
      </c>
      <c r="B62" s="15" t="s">
        <v>112</v>
      </c>
      <c r="C62" s="15" t="s">
        <v>113</v>
      </c>
      <c r="D62" s="15" t="s">
        <v>104</v>
      </c>
      <c r="E62" s="20">
        <v>93.382444232702298</v>
      </c>
      <c r="F62" s="23">
        <f>100-Table3[[#This Row],[Access to non-solid fuels (%)]]</f>
        <v>6.6175557672977021</v>
      </c>
      <c r="G62" s="23">
        <v>55676</v>
      </c>
      <c r="H62" s="23">
        <v>14431</v>
      </c>
      <c r="I62" s="14">
        <v>108</v>
      </c>
      <c r="J62" s="14">
        <v>3906</v>
      </c>
      <c r="K62" s="20">
        <v>43</v>
      </c>
      <c r="L62" s="15" t="s">
        <v>156</v>
      </c>
      <c r="M62" s="21">
        <v>0</v>
      </c>
      <c r="N62" s="21">
        <v>0</v>
      </c>
      <c r="O62" s="21">
        <v>0</v>
      </c>
      <c r="P62" s="21">
        <v>0</v>
      </c>
    </row>
    <row r="63" spans="1:16" ht="16" x14ac:dyDescent="0.25">
      <c r="A63" s="15">
        <v>60</v>
      </c>
      <c r="B63" s="15" t="s">
        <v>112</v>
      </c>
      <c r="C63" s="15" t="s">
        <v>129</v>
      </c>
      <c r="D63" s="15" t="s">
        <v>115</v>
      </c>
      <c r="E63" s="20">
        <v>49.185621738433802</v>
      </c>
      <c r="F63" s="23">
        <f>100-Table3[[#This Row],[Access to non-solid fuels (%)]]</f>
        <v>50.814378261566198</v>
      </c>
      <c r="G63" s="23">
        <v>4047281</v>
      </c>
      <c r="H63" s="23">
        <v>1049069</v>
      </c>
      <c r="I63" s="14">
        <v>3001</v>
      </c>
      <c r="J63" s="14">
        <v>97355</v>
      </c>
      <c r="K63" s="20">
        <v>53</v>
      </c>
      <c r="L63" s="15" t="s">
        <v>44</v>
      </c>
      <c r="M63" s="21">
        <v>1</v>
      </c>
      <c r="N63" s="21">
        <v>1</v>
      </c>
      <c r="O63" s="21">
        <v>0</v>
      </c>
      <c r="P63" s="21">
        <v>1</v>
      </c>
    </row>
    <row r="64" spans="1:16" ht="16" x14ac:dyDescent="0.25">
      <c r="A64" s="15">
        <v>61</v>
      </c>
      <c r="B64" s="15" t="s">
        <v>106</v>
      </c>
      <c r="C64" s="15" t="s">
        <v>107</v>
      </c>
      <c r="D64" s="15" t="s">
        <v>110</v>
      </c>
      <c r="E64" s="20">
        <v>91.652448475360899</v>
      </c>
      <c r="F64" s="21">
        <f>100-Table3[[#This Row],[Access to non-solid fuels (%)]]</f>
        <v>8.3475515246391012</v>
      </c>
      <c r="G64" s="21">
        <v>298690</v>
      </c>
      <c r="H64" s="21">
        <v>96352</v>
      </c>
      <c r="I64" s="14">
        <v>1136</v>
      </c>
      <c r="J64" s="14">
        <v>24715</v>
      </c>
      <c r="K64" s="20">
        <v>90</v>
      </c>
      <c r="L64" s="15" t="s">
        <v>157</v>
      </c>
      <c r="M64" s="21">
        <v>0</v>
      </c>
      <c r="N64" s="21">
        <v>0</v>
      </c>
      <c r="O64" s="21">
        <v>0</v>
      </c>
      <c r="P64" s="21">
        <v>0</v>
      </c>
    </row>
    <row r="65" spans="1:16" ht="16" x14ac:dyDescent="0.25">
      <c r="A65" s="15">
        <v>62</v>
      </c>
      <c r="B65" s="15" t="s">
        <v>112</v>
      </c>
      <c r="C65" s="15" t="s">
        <v>131</v>
      </c>
      <c r="D65" s="15" t="s">
        <v>102</v>
      </c>
      <c r="E65" s="20">
        <v>8.4017515182494993</v>
      </c>
      <c r="F65" s="23">
        <f>100-Table3[[#This Row],[Access to non-solid fuels (%)]]</f>
        <v>91.598248481750502</v>
      </c>
      <c r="G65" s="23">
        <v>9461611</v>
      </c>
      <c r="H65" s="23">
        <v>2452482</v>
      </c>
      <c r="I65" s="14">
        <v>9987</v>
      </c>
      <c r="J65" s="14">
        <v>451658</v>
      </c>
      <c r="K65" s="20">
        <v>113</v>
      </c>
      <c r="L65" s="15" t="s">
        <v>43</v>
      </c>
      <c r="M65" s="21">
        <v>1</v>
      </c>
      <c r="N65" s="21">
        <v>0</v>
      </c>
      <c r="O65" s="21">
        <v>0</v>
      </c>
      <c r="P65" s="21">
        <v>1</v>
      </c>
    </row>
    <row r="66" spans="1:16" ht="16" x14ac:dyDescent="0.25">
      <c r="A66" s="15">
        <v>63</v>
      </c>
      <c r="B66" s="15" t="s">
        <v>106</v>
      </c>
      <c r="C66" s="15" t="s">
        <v>124</v>
      </c>
      <c r="D66" s="15" t="s">
        <v>110</v>
      </c>
      <c r="E66" s="20">
        <v>88.501912355423002</v>
      </c>
      <c r="F66" s="21">
        <f>100-Table3[[#This Row],[Access to non-solid fuels (%)]]</f>
        <v>11.498087644576998</v>
      </c>
      <c r="G66" s="21"/>
      <c r="H66" s="21"/>
      <c r="I66" s="14">
        <v>4741</v>
      </c>
      <c r="J66" s="14">
        <v>109397</v>
      </c>
      <c r="K66" s="20">
        <v>123</v>
      </c>
      <c r="L66" s="15" t="s">
        <v>4</v>
      </c>
      <c r="M66" s="21">
        <v>0</v>
      </c>
      <c r="N66" s="21">
        <v>0</v>
      </c>
      <c r="O66" s="21">
        <v>0</v>
      </c>
      <c r="P66" s="21">
        <v>0</v>
      </c>
    </row>
    <row r="67" spans="1:16" ht="16" x14ac:dyDescent="0.25">
      <c r="A67" s="15">
        <v>64</v>
      </c>
      <c r="B67" s="15" t="s">
        <v>28</v>
      </c>
      <c r="C67" s="15" t="s">
        <v>158</v>
      </c>
      <c r="D67" s="15" t="s">
        <v>115</v>
      </c>
      <c r="E67" s="20">
        <v>59.250104427337597</v>
      </c>
      <c r="F67" s="21">
        <f>100-Table3[[#This Row],[Access to non-solid fuels (%)]]</f>
        <v>40.749895572662403</v>
      </c>
      <c r="G67" s="22">
        <v>116026170</v>
      </c>
      <c r="H67" s="21">
        <v>25496765</v>
      </c>
      <c r="I67" s="14">
        <v>164224</v>
      </c>
      <c r="J67" s="14">
        <v>5230833</v>
      </c>
      <c r="K67" s="20">
        <v>84</v>
      </c>
      <c r="L67" s="15" t="s">
        <v>8</v>
      </c>
      <c r="M67" s="21">
        <v>1</v>
      </c>
      <c r="N67" s="21">
        <v>1</v>
      </c>
      <c r="O67" s="21">
        <v>0</v>
      </c>
      <c r="P67" s="21">
        <v>1</v>
      </c>
    </row>
    <row r="68" spans="1:16" ht="16" x14ac:dyDescent="0.25">
      <c r="A68" s="15">
        <v>65</v>
      </c>
      <c r="B68" s="15" t="s">
        <v>28</v>
      </c>
      <c r="C68" s="15" t="s">
        <v>101</v>
      </c>
      <c r="D68" s="15" t="s">
        <v>115</v>
      </c>
      <c r="E68" s="20">
        <v>36.000281572341898</v>
      </c>
      <c r="F68" s="21">
        <f>100-Table3[[#This Row],[Access to non-solid fuels (%)]]</f>
        <v>63.999718427658102</v>
      </c>
      <c r="G68" s="22">
        <v>839000000</v>
      </c>
      <c r="H68" s="22">
        <v>148000000</v>
      </c>
      <c r="I68" s="14">
        <v>1250325</v>
      </c>
      <c r="J68" s="14">
        <v>42525412</v>
      </c>
      <c r="K68" s="20">
        <v>130</v>
      </c>
      <c r="L68" s="15" t="s">
        <v>2</v>
      </c>
      <c r="M68" s="21">
        <v>1</v>
      </c>
      <c r="N68" s="21">
        <v>1</v>
      </c>
      <c r="O68" s="21">
        <v>0</v>
      </c>
      <c r="P68" s="21">
        <v>1</v>
      </c>
    </row>
    <row r="69" spans="1:16" ht="16" x14ac:dyDescent="0.25">
      <c r="A69" s="15">
        <v>66</v>
      </c>
      <c r="B69" s="15" t="s">
        <v>106</v>
      </c>
      <c r="C69" s="15" t="s">
        <v>144</v>
      </c>
      <c r="D69" s="15" t="s">
        <v>110</v>
      </c>
      <c r="E69" s="20">
        <v>100</v>
      </c>
      <c r="F69" s="21">
        <f>100-Table3[[#This Row],[Access to non-solid fuels (%)]]</f>
        <v>0</v>
      </c>
      <c r="G69" s="21"/>
      <c r="H69" s="21"/>
      <c r="I69" s="14">
        <v>0</v>
      </c>
      <c r="J69" s="14">
        <v>0</v>
      </c>
      <c r="K69" s="20">
        <v>17</v>
      </c>
      <c r="L69" s="15" t="s">
        <v>159</v>
      </c>
      <c r="M69" s="21">
        <v>0</v>
      </c>
      <c r="N69" s="21">
        <v>1</v>
      </c>
      <c r="O69" s="21">
        <v>0</v>
      </c>
      <c r="P69" s="21">
        <v>0</v>
      </c>
    </row>
    <row r="70" spans="1:16" ht="16" x14ac:dyDescent="0.25">
      <c r="A70" s="15">
        <v>67</v>
      </c>
      <c r="B70" s="15" t="s">
        <v>28</v>
      </c>
      <c r="C70" s="15" t="s">
        <v>101</v>
      </c>
      <c r="D70" s="15" t="s">
        <v>104</v>
      </c>
      <c r="E70" s="20">
        <v>99.986947393335896</v>
      </c>
      <c r="F70" s="21">
        <f>100-Table3[[#This Row],[Access to non-solid fuels (%)]]</f>
        <v>1.3052606664103905E-2</v>
      </c>
      <c r="G70" s="21"/>
      <c r="H70" s="21"/>
      <c r="I70" s="14">
        <v>754</v>
      </c>
      <c r="J70" s="14">
        <v>24874</v>
      </c>
      <c r="K70" s="20">
        <v>35</v>
      </c>
      <c r="L70" s="15" t="s">
        <v>160</v>
      </c>
      <c r="M70" s="21">
        <v>0</v>
      </c>
      <c r="N70" s="21">
        <v>0</v>
      </c>
      <c r="O70" s="21">
        <v>0</v>
      </c>
      <c r="P70" s="21">
        <v>0</v>
      </c>
    </row>
    <row r="71" spans="1:16" ht="16" x14ac:dyDescent="0.25">
      <c r="A71" s="15">
        <v>68</v>
      </c>
      <c r="B71" s="15" t="s">
        <v>28</v>
      </c>
      <c r="C71" s="15" t="s">
        <v>109</v>
      </c>
      <c r="D71" s="15" t="s">
        <v>104</v>
      </c>
      <c r="E71" s="20">
        <v>98.897523339837804</v>
      </c>
      <c r="F71" s="21">
        <f>100-Table3[[#This Row],[Access to non-solid fuels (%)]]</f>
        <v>1.1024766601621963</v>
      </c>
      <c r="G71" s="21"/>
      <c r="H71" s="21"/>
      <c r="I71" s="14">
        <v>648</v>
      </c>
      <c r="J71" s="14">
        <v>27181</v>
      </c>
      <c r="K71" s="20">
        <v>32</v>
      </c>
      <c r="L71" s="15" t="s">
        <v>15</v>
      </c>
      <c r="M71" s="21">
        <v>0</v>
      </c>
      <c r="N71" s="21">
        <v>0</v>
      </c>
      <c r="O71" s="21">
        <v>0</v>
      </c>
      <c r="P71" s="21">
        <v>0</v>
      </c>
    </row>
    <row r="72" spans="1:16" ht="16" x14ac:dyDescent="0.25">
      <c r="A72" s="15">
        <v>69</v>
      </c>
      <c r="B72" s="15" t="s">
        <v>106</v>
      </c>
      <c r="C72" s="15" t="s">
        <v>144</v>
      </c>
      <c r="D72" s="15" t="s">
        <v>110</v>
      </c>
      <c r="E72" s="20">
        <v>100</v>
      </c>
      <c r="F72" s="21">
        <f>100-Table3[[#This Row],[Access to non-solid fuels (%)]]</f>
        <v>0</v>
      </c>
      <c r="G72" s="21"/>
      <c r="H72" s="21"/>
      <c r="I72" s="14">
        <v>0</v>
      </c>
      <c r="J72" s="14">
        <v>0</v>
      </c>
      <c r="K72" s="20">
        <v>6.4</v>
      </c>
      <c r="L72" s="15" t="s">
        <v>161</v>
      </c>
      <c r="M72" s="21">
        <v>0</v>
      </c>
      <c r="N72" s="21">
        <v>0</v>
      </c>
      <c r="O72" s="21">
        <v>0</v>
      </c>
      <c r="P72" s="21">
        <v>0</v>
      </c>
    </row>
    <row r="73" spans="1:16" ht="16" x14ac:dyDescent="0.25">
      <c r="A73" s="15">
        <v>70</v>
      </c>
      <c r="B73" s="15" t="s">
        <v>28</v>
      </c>
      <c r="C73" s="15" t="s">
        <v>109</v>
      </c>
      <c r="D73" s="15" t="s">
        <v>110</v>
      </c>
      <c r="E73" s="20">
        <v>100</v>
      </c>
      <c r="F73" s="21">
        <f>100-Table3[[#This Row],[Access to non-solid fuels (%)]]</f>
        <v>0</v>
      </c>
      <c r="G73" s="21"/>
      <c r="H73" s="21"/>
      <c r="I73" s="14">
        <v>0</v>
      </c>
      <c r="J73" s="14">
        <v>0</v>
      </c>
      <c r="K73" s="20">
        <v>16</v>
      </c>
      <c r="L73" s="15" t="s">
        <v>162</v>
      </c>
      <c r="M73" s="21">
        <v>0</v>
      </c>
      <c r="N73" s="21">
        <v>0</v>
      </c>
      <c r="O73" s="21">
        <v>0</v>
      </c>
      <c r="P73" s="21">
        <v>0</v>
      </c>
    </row>
    <row r="74" spans="1:16" ht="16" x14ac:dyDescent="0.25">
      <c r="A74" s="15">
        <v>71</v>
      </c>
      <c r="B74" s="15" t="s">
        <v>106</v>
      </c>
      <c r="C74" s="15" t="s">
        <v>107</v>
      </c>
      <c r="D74" s="15" t="s">
        <v>110</v>
      </c>
      <c r="E74" s="20">
        <v>100</v>
      </c>
      <c r="F74" s="21">
        <f>100-Table3[[#This Row],[Access to non-solid fuels (%)]]</f>
        <v>0</v>
      </c>
      <c r="G74" s="21"/>
      <c r="H74" s="21"/>
      <c r="I74" s="14">
        <v>0</v>
      </c>
      <c r="J74" s="14">
        <v>0</v>
      </c>
      <c r="K74" s="20">
        <v>35</v>
      </c>
      <c r="L74" s="15" t="s">
        <v>163</v>
      </c>
      <c r="M74" s="21">
        <v>0</v>
      </c>
      <c r="N74" s="21">
        <v>1</v>
      </c>
      <c r="O74" s="21">
        <v>0</v>
      </c>
      <c r="P74" s="21">
        <v>0</v>
      </c>
    </row>
    <row r="75" spans="1:16" ht="16" x14ac:dyDescent="0.25">
      <c r="A75" s="15">
        <v>72</v>
      </c>
      <c r="B75" s="15" t="s">
        <v>112</v>
      </c>
      <c r="C75" s="15" t="s">
        <v>131</v>
      </c>
      <c r="D75" s="15" t="s">
        <v>104</v>
      </c>
      <c r="E75" s="20">
        <v>87.627219408750506</v>
      </c>
      <c r="F75" s="23">
        <f>100-Table3[[#This Row],[Access to non-solid fuels (%)]]</f>
        <v>12.372780591249494</v>
      </c>
      <c r="G75" s="23">
        <v>352573</v>
      </c>
      <c r="H75" s="23">
        <v>80130</v>
      </c>
      <c r="I75" s="14">
        <v>554</v>
      </c>
      <c r="J75" s="14">
        <v>13618</v>
      </c>
      <c r="K75" s="20">
        <v>43</v>
      </c>
      <c r="L75" s="15" t="s">
        <v>164</v>
      </c>
      <c r="M75" s="21">
        <v>0</v>
      </c>
      <c r="N75" s="21">
        <v>0</v>
      </c>
      <c r="O75" s="21">
        <v>0</v>
      </c>
      <c r="P75" s="21">
        <v>0</v>
      </c>
    </row>
    <row r="76" spans="1:16" ht="16" x14ac:dyDescent="0.25">
      <c r="A76" s="15">
        <v>73</v>
      </c>
      <c r="B76" s="15" t="s">
        <v>28</v>
      </c>
      <c r="C76" s="15" t="s">
        <v>109</v>
      </c>
      <c r="D76" s="15" t="s">
        <v>104</v>
      </c>
      <c r="E76" s="20">
        <v>99.990000000252607</v>
      </c>
      <c r="F76" s="21">
        <f>100-Table3[[#This Row],[Access to non-solid fuels (%)]]</f>
        <v>9.9999997473929625E-3</v>
      </c>
      <c r="G76" s="21"/>
      <c r="H76" s="21"/>
      <c r="I76" s="14">
        <v>43</v>
      </c>
      <c r="J76" s="14">
        <v>1584</v>
      </c>
      <c r="K76" s="20">
        <v>22</v>
      </c>
      <c r="L76" s="15" t="s">
        <v>165</v>
      </c>
      <c r="M76" s="21">
        <v>0</v>
      </c>
      <c r="N76" s="21">
        <v>0</v>
      </c>
      <c r="O76" s="21">
        <v>0</v>
      </c>
      <c r="P76" s="21">
        <v>0</v>
      </c>
    </row>
    <row r="77" spans="1:16" ht="16" x14ac:dyDescent="0.25">
      <c r="A77" s="15">
        <v>74</v>
      </c>
      <c r="B77" s="15" t="s">
        <v>28</v>
      </c>
      <c r="C77" s="15" t="s">
        <v>139</v>
      </c>
      <c r="D77" s="15" t="s">
        <v>110</v>
      </c>
      <c r="E77" s="20">
        <v>100</v>
      </c>
      <c r="F77" s="21">
        <f>100-Table3[[#This Row],[Access to non-solid fuels (%)]]</f>
        <v>0</v>
      </c>
      <c r="G77" s="21"/>
      <c r="H77" s="21"/>
      <c r="I77" s="14">
        <v>0</v>
      </c>
      <c r="J77" s="14">
        <v>0</v>
      </c>
      <c r="K77" s="20">
        <v>24</v>
      </c>
      <c r="L77" s="15" t="s">
        <v>18</v>
      </c>
      <c r="M77" s="21">
        <v>0</v>
      </c>
      <c r="N77" s="21">
        <v>0</v>
      </c>
      <c r="O77" s="21">
        <v>0</v>
      </c>
      <c r="P77" s="21">
        <v>0</v>
      </c>
    </row>
    <row r="78" spans="1:16" ht="16" x14ac:dyDescent="0.25">
      <c r="A78" s="15">
        <v>75</v>
      </c>
      <c r="B78" s="15" t="s">
        <v>28</v>
      </c>
      <c r="C78" s="15" t="s">
        <v>167</v>
      </c>
      <c r="D78" s="15" t="s">
        <v>104</v>
      </c>
      <c r="E78" s="20">
        <v>90.081948041915894</v>
      </c>
      <c r="F78" s="21">
        <f>100-Table3[[#This Row],[Access to non-solid fuels (%)]]</f>
        <v>9.9180519580841064</v>
      </c>
      <c r="G78" s="21"/>
      <c r="H78" s="21"/>
      <c r="I78" s="14">
        <v>6157</v>
      </c>
      <c r="J78" s="14">
        <v>178155</v>
      </c>
      <c r="K78" s="20">
        <v>93</v>
      </c>
      <c r="L78" s="15" t="s">
        <v>166</v>
      </c>
      <c r="M78" s="21">
        <v>0</v>
      </c>
      <c r="N78" s="21">
        <v>0</v>
      </c>
      <c r="O78" s="21">
        <v>0</v>
      </c>
      <c r="P78" s="21">
        <v>0</v>
      </c>
    </row>
    <row r="79" spans="1:16" ht="16" x14ac:dyDescent="0.25">
      <c r="A79" s="15">
        <v>76</v>
      </c>
      <c r="B79" s="15" t="s">
        <v>29</v>
      </c>
      <c r="C79" s="15" t="s">
        <v>122</v>
      </c>
      <c r="D79" s="15" t="s">
        <v>115</v>
      </c>
      <c r="E79" s="20">
        <v>16.172367334365799</v>
      </c>
      <c r="F79" s="21">
        <f>100-Table3[[#This Row],[Access to non-solid fuels (%)]]</f>
        <v>83.827632665634198</v>
      </c>
      <c r="G79" s="21">
        <v>38680000</v>
      </c>
      <c r="H79" s="21">
        <v>7884000</v>
      </c>
      <c r="I79" s="14">
        <v>21691</v>
      </c>
      <c r="J79" s="14">
        <v>1373828</v>
      </c>
      <c r="K79" s="20">
        <v>266.26</v>
      </c>
      <c r="L79" s="15" t="s">
        <v>25</v>
      </c>
      <c r="M79" s="21">
        <v>1</v>
      </c>
      <c r="N79" s="21">
        <v>1</v>
      </c>
      <c r="O79" s="21">
        <v>1</v>
      </c>
      <c r="P79" s="21">
        <v>1</v>
      </c>
    </row>
    <row r="80" spans="1:16" ht="16" x14ac:dyDescent="0.25">
      <c r="A80" s="15">
        <v>77</v>
      </c>
      <c r="B80" s="15" t="s">
        <v>28</v>
      </c>
      <c r="C80" s="15" t="s">
        <v>167</v>
      </c>
      <c r="D80" s="15" t="s">
        <v>115</v>
      </c>
      <c r="E80" s="20">
        <v>73.175114393234296</v>
      </c>
      <c r="F80" s="21">
        <f>100-Table3[[#This Row],[Access to non-solid fuels (%)]]</f>
        <v>26.824885606765704</v>
      </c>
      <c r="G80" s="22">
        <v>1897914</v>
      </c>
      <c r="H80" s="22">
        <v>441375</v>
      </c>
      <c r="I80" s="14">
        <v>3945</v>
      </c>
      <c r="J80" s="14">
        <v>115864</v>
      </c>
      <c r="K80" s="20">
        <v>0</v>
      </c>
      <c r="L80" s="15" t="s">
        <v>168</v>
      </c>
      <c r="M80" s="21">
        <v>0</v>
      </c>
      <c r="N80" s="21">
        <v>0</v>
      </c>
      <c r="O80" s="21">
        <v>0</v>
      </c>
      <c r="P80" s="21">
        <v>0</v>
      </c>
    </row>
    <row r="81" spans="1:16" ht="16" x14ac:dyDescent="0.25">
      <c r="A81" s="15">
        <v>78</v>
      </c>
      <c r="B81" s="15" t="s">
        <v>28</v>
      </c>
      <c r="C81" s="15" t="s">
        <v>158</v>
      </c>
      <c r="D81" s="15" t="s">
        <v>115</v>
      </c>
      <c r="E81" s="20">
        <v>11.4402174949646</v>
      </c>
      <c r="F81" s="21">
        <f>100-Table3[[#This Row],[Access to non-solid fuels (%)]]</f>
        <v>88.5597825050354</v>
      </c>
      <c r="G81" s="22">
        <v>13229535</v>
      </c>
      <c r="H81" s="22">
        <v>2907192</v>
      </c>
      <c r="I81" s="14">
        <v>8942</v>
      </c>
      <c r="J81" s="14">
        <v>367604</v>
      </c>
      <c r="K81" s="20">
        <v>71</v>
      </c>
      <c r="L81" s="15" t="s">
        <v>33</v>
      </c>
      <c r="M81" s="21">
        <v>1</v>
      </c>
      <c r="N81" s="21">
        <v>1</v>
      </c>
      <c r="O81" s="21">
        <v>0</v>
      </c>
      <c r="P81" s="21">
        <v>0</v>
      </c>
    </row>
    <row r="82" spans="1:16" ht="16" x14ac:dyDescent="0.25">
      <c r="A82" s="15">
        <v>79</v>
      </c>
      <c r="B82" s="15" t="s">
        <v>28</v>
      </c>
      <c r="C82" s="15" t="s">
        <v>139</v>
      </c>
      <c r="D82" s="15" t="s">
        <v>115</v>
      </c>
      <c r="E82" s="20"/>
      <c r="F82" s="21"/>
      <c r="G82" s="21"/>
      <c r="H82" s="21"/>
      <c r="I82" s="26">
        <v>49279</v>
      </c>
      <c r="J82" s="26">
        <v>1263322</v>
      </c>
      <c r="K82" s="20"/>
      <c r="L82" s="25" t="s">
        <v>227</v>
      </c>
      <c r="M82" s="21">
        <v>0</v>
      </c>
      <c r="N82" s="21">
        <v>0</v>
      </c>
      <c r="O82" s="21">
        <v>0</v>
      </c>
      <c r="P82" s="21">
        <v>0</v>
      </c>
    </row>
    <row r="83" spans="1:16" ht="16" x14ac:dyDescent="0.25">
      <c r="A83" s="15">
        <v>80</v>
      </c>
      <c r="B83" s="15" t="s">
        <v>28</v>
      </c>
      <c r="C83" s="15" t="s">
        <v>139</v>
      </c>
      <c r="D83" s="15" t="s">
        <v>110</v>
      </c>
      <c r="E83" s="20">
        <v>99.990000000252607</v>
      </c>
      <c r="F83" s="21">
        <f>100-Table3[[#This Row],[Access to non-solid fuels (%)]]</f>
        <v>9.9999997473929625E-3</v>
      </c>
      <c r="G83" s="21"/>
      <c r="H83" s="21"/>
      <c r="I83" s="21">
        <f>VLOOKUP(Table3[[#This Row],[Country ]],Sheet3!B76:C267,2)</f>
        <v>309</v>
      </c>
      <c r="J83" s="15">
        <f>VLOOKUP(Table3[[#This Row],[Country ]],Sheet3!B76:D267,3)</f>
        <v>7408</v>
      </c>
      <c r="K83" s="20">
        <v>0.24</v>
      </c>
      <c r="L83" s="15" t="s">
        <v>169</v>
      </c>
      <c r="M83" s="21">
        <v>0</v>
      </c>
      <c r="N83" s="21">
        <v>0</v>
      </c>
      <c r="O83" s="21">
        <v>0</v>
      </c>
      <c r="P83" s="21">
        <v>0</v>
      </c>
    </row>
    <row r="84" spans="1:16" ht="16" x14ac:dyDescent="0.25">
      <c r="A84" s="15">
        <v>81</v>
      </c>
      <c r="B84" s="15" t="s">
        <v>28</v>
      </c>
      <c r="C84" s="15" t="s">
        <v>109</v>
      </c>
      <c r="D84" s="15" t="s">
        <v>110</v>
      </c>
      <c r="E84" s="20">
        <v>100</v>
      </c>
      <c r="F84" s="21">
        <f>100-Table3[[#This Row],[Access to non-solid fuels (%)]]</f>
        <v>0</v>
      </c>
      <c r="G84" s="21"/>
      <c r="H84" s="21"/>
      <c r="I84" s="21">
        <f>VLOOKUP(Table3[[#This Row],[Country ]],Sheet3!B77:C268,2)</f>
        <v>0</v>
      </c>
      <c r="J84" s="15">
        <f>VLOOKUP(Table3[[#This Row],[Country ]],Sheet3!B77:D268,3)</f>
        <v>0</v>
      </c>
      <c r="K84" s="20">
        <v>14</v>
      </c>
      <c r="L84" s="15" t="s">
        <v>170</v>
      </c>
      <c r="M84" s="21">
        <v>0</v>
      </c>
      <c r="N84" s="21">
        <v>0</v>
      </c>
      <c r="O84" s="21">
        <v>0</v>
      </c>
      <c r="P84" s="21">
        <v>0</v>
      </c>
    </row>
    <row r="85" spans="1:16" ht="16" x14ac:dyDescent="0.25">
      <c r="A85" s="15">
        <v>82</v>
      </c>
      <c r="B85" s="15" t="s">
        <v>28</v>
      </c>
      <c r="C85" s="15" t="s">
        <v>158</v>
      </c>
      <c r="D85" s="15" t="s">
        <v>115</v>
      </c>
      <c r="E85" s="20">
        <v>2.3903250694275</v>
      </c>
      <c r="F85" s="21">
        <f>100-Table3[[#This Row],[Access to non-solid fuels (%)]]</f>
        <v>97.609674930572496</v>
      </c>
      <c r="G85" s="22">
        <v>6512910</v>
      </c>
      <c r="H85" s="22">
        <v>1431213</v>
      </c>
      <c r="I85" s="14">
        <v>5989</v>
      </c>
      <c r="J85" s="14">
        <v>276326</v>
      </c>
      <c r="K85" s="20">
        <v>29.78</v>
      </c>
      <c r="L85" s="15" t="s">
        <v>171</v>
      </c>
      <c r="M85" s="21">
        <v>1</v>
      </c>
      <c r="N85" s="21">
        <v>1</v>
      </c>
      <c r="O85" s="21">
        <v>0</v>
      </c>
      <c r="P85" s="21">
        <v>0</v>
      </c>
    </row>
    <row r="86" spans="1:16" ht="16" x14ac:dyDescent="0.25">
      <c r="A86" s="15">
        <v>83</v>
      </c>
      <c r="B86" s="15" t="s">
        <v>28</v>
      </c>
      <c r="C86" s="15" t="s">
        <v>109</v>
      </c>
      <c r="D86" s="15" t="s">
        <v>104</v>
      </c>
      <c r="E86" s="20">
        <v>99.990000000252607</v>
      </c>
      <c r="F86" s="21">
        <f>100-Table3[[#This Row],[Access to non-solid fuels (%)]]</f>
        <v>9.9999997473929625E-3</v>
      </c>
      <c r="G86" s="21"/>
      <c r="H86" s="21"/>
      <c r="I86" s="14">
        <v>36</v>
      </c>
      <c r="J86" s="14">
        <v>906</v>
      </c>
      <c r="K86" s="20">
        <v>30</v>
      </c>
      <c r="L86" s="15" t="s">
        <v>172</v>
      </c>
      <c r="M86" s="21">
        <v>0</v>
      </c>
      <c r="N86" s="21">
        <v>0</v>
      </c>
      <c r="O86" s="21">
        <v>0</v>
      </c>
      <c r="P86" s="21">
        <v>0</v>
      </c>
    </row>
    <row r="87" spans="1:16" ht="16" x14ac:dyDescent="0.25">
      <c r="A87" s="15">
        <v>84</v>
      </c>
      <c r="B87" s="15" t="s">
        <v>29</v>
      </c>
      <c r="C87" s="15" t="s">
        <v>123</v>
      </c>
      <c r="D87" s="15" t="s">
        <v>102</v>
      </c>
      <c r="E87" s="20">
        <v>1.9999980926514001</v>
      </c>
      <c r="F87" s="21">
        <f>100-Table3[[#This Row],[Access to non-solid fuels (%)]]</f>
        <v>98.000001907348604</v>
      </c>
      <c r="G87" s="21">
        <v>4106626</v>
      </c>
      <c r="H87" s="21">
        <v>766446</v>
      </c>
      <c r="I87" s="14">
        <v>2816</v>
      </c>
      <c r="J87" s="14">
        <v>147354</v>
      </c>
      <c r="K87" s="20">
        <v>368.84</v>
      </c>
      <c r="L87" s="15" t="s">
        <v>173</v>
      </c>
      <c r="M87" s="21">
        <v>1</v>
      </c>
      <c r="N87" s="21">
        <v>1</v>
      </c>
      <c r="O87" s="21">
        <v>0</v>
      </c>
      <c r="P87" s="21">
        <v>0</v>
      </c>
    </row>
    <row r="88" spans="1:16" ht="16" x14ac:dyDescent="0.25">
      <c r="A88" s="15">
        <v>85</v>
      </c>
      <c r="B88" s="15" t="s">
        <v>28</v>
      </c>
      <c r="C88" s="15" t="s">
        <v>101</v>
      </c>
      <c r="D88" s="15" t="s">
        <v>115</v>
      </c>
      <c r="E88" s="20">
        <v>25.928205251693701</v>
      </c>
      <c r="F88" s="21">
        <f>100-Table3[[#This Row],[Access to non-solid fuels (%)]]</f>
        <v>74.071794748306303</v>
      </c>
      <c r="G88" s="22">
        <v>15042720</v>
      </c>
      <c r="H88" s="21">
        <v>3958611</v>
      </c>
      <c r="I88" s="14">
        <v>19302</v>
      </c>
      <c r="J88" s="14">
        <v>505391</v>
      </c>
      <c r="K88" s="20">
        <v>0</v>
      </c>
      <c r="L88" s="15" t="s">
        <v>37</v>
      </c>
      <c r="M88" s="21">
        <v>0</v>
      </c>
      <c r="N88" s="21">
        <v>1</v>
      </c>
      <c r="O88" s="21">
        <v>0</v>
      </c>
      <c r="P88" s="21">
        <v>0</v>
      </c>
    </row>
    <row r="89" spans="1:16" ht="16" x14ac:dyDescent="0.25">
      <c r="A89" s="15">
        <v>86</v>
      </c>
      <c r="B89" s="15" t="s">
        <v>29</v>
      </c>
      <c r="C89" s="15" t="s">
        <v>132</v>
      </c>
      <c r="D89" s="15" t="s">
        <v>115</v>
      </c>
      <c r="E89" s="20">
        <v>38.0223870277405</v>
      </c>
      <c r="F89" s="21">
        <f>100-Table3[[#This Row],[Access to non-solid fuels (%)]]</f>
        <v>61.9776129722595</v>
      </c>
      <c r="G89" s="24">
        <v>1271958</v>
      </c>
      <c r="H89" s="21">
        <v>269843</v>
      </c>
      <c r="I89" s="14">
        <v>1298</v>
      </c>
      <c r="J89" s="14">
        <v>59433</v>
      </c>
      <c r="K89" s="20">
        <v>75</v>
      </c>
      <c r="L89" s="15" t="s">
        <v>95</v>
      </c>
      <c r="M89" s="21">
        <v>1</v>
      </c>
      <c r="N89" s="21">
        <v>1</v>
      </c>
      <c r="O89" s="21">
        <v>0</v>
      </c>
      <c r="P89" s="21">
        <v>0</v>
      </c>
    </row>
    <row r="90" spans="1:16" ht="16" x14ac:dyDescent="0.25">
      <c r="A90" s="15">
        <v>87</v>
      </c>
      <c r="B90" s="15" t="s">
        <v>106</v>
      </c>
      <c r="C90" s="15" t="s">
        <v>144</v>
      </c>
      <c r="D90" s="15" t="s">
        <v>110</v>
      </c>
      <c r="E90" s="20">
        <v>100</v>
      </c>
      <c r="F90" s="21">
        <f>100-Table3[[#This Row],[Access to non-solid fuels (%)]]</f>
        <v>0</v>
      </c>
      <c r="G90" s="21"/>
      <c r="H90" s="21"/>
      <c r="I90" s="14">
        <v>0</v>
      </c>
      <c r="J90" s="14">
        <v>0</v>
      </c>
      <c r="K90" s="20">
        <v>73</v>
      </c>
      <c r="L90" s="15" t="s">
        <v>174</v>
      </c>
      <c r="M90" s="21">
        <v>0</v>
      </c>
      <c r="N90" s="21">
        <v>0</v>
      </c>
      <c r="O90" s="21">
        <v>0</v>
      </c>
      <c r="P90" s="21">
        <v>0</v>
      </c>
    </row>
    <row r="91" spans="1:16" ht="16" x14ac:dyDescent="0.25">
      <c r="A91" s="15">
        <v>88</v>
      </c>
      <c r="B91" s="15" t="s">
        <v>106</v>
      </c>
      <c r="C91" s="15" t="s">
        <v>120</v>
      </c>
      <c r="D91" s="15" t="s">
        <v>110</v>
      </c>
      <c r="E91" s="20">
        <v>100</v>
      </c>
      <c r="F91" s="21">
        <f>100-Table3[[#This Row],[Access to non-solid fuels (%)]]</f>
        <v>0</v>
      </c>
      <c r="G91" s="21"/>
      <c r="H91" s="21"/>
      <c r="I91" s="14">
        <v>0</v>
      </c>
      <c r="J91" s="14">
        <v>0</v>
      </c>
      <c r="K91" s="20">
        <v>20</v>
      </c>
      <c r="L91" s="15" t="s">
        <v>175</v>
      </c>
      <c r="M91" s="21">
        <v>0</v>
      </c>
      <c r="N91" s="21">
        <v>0</v>
      </c>
      <c r="O91" s="21">
        <v>0</v>
      </c>
      <c r="P91" s="21">
        <v>0</v>
      </c>
    </row>
    <row r="92" spans="1:16" ht="16" x14ac:dyDescent="0.25">
      <c r="A92" s="15">
        <v>89</v>
      </c>
      <c r="B92" s="15" t="s">
        <v>106</v>
      </c>
      <c r="C92" s="15" t="s">
        <v>144</v>
      </c>
      <c r="D92" s="15" t="s">
        <v>110</v>
      </c>
      <c r="E92" s="20">
        <v>94.263274595141397</v>
      </c>
      <c r="F92" s="21">
        <f>100-Table3[[#This Row],[Access to non-solid fuels (%)]]</f>
        <v>5.7367254048586034</v>
      </c>
      <c r="G92" s="21">
        <v>121528</v>
      </c>
      <c r="H92" s="21">
        <v>45011</v>
      </c>
      <c r="I92" s="14">
        <v>568</v>
      </c>
      <c r="J92" s="14">
        <v>12244</v>
      </c>
      <c r="K92" s="20">
        <v>115</v>
      </c>
      <c r="L92" s="15" t="s">
        <v>176</v>
      </c>
      <c r="M92" s="21">
        <v>0</v>
      </c>
      <c r="N92" s="21">
        <v>0</v>
      </c>
      <c r="O92" s="21">
        <v>0</v>
      </c>
      <c r="P92" s="21">
        <v>0</v>
      </c>
    </row>
    <row r="93" spans="1:16" ht="16" x14ac:dyDescent="0.25">
      <c r="A93" s="15">
        <v>90</v>
      </c>
      <c r="B93" s="15" t="s">
        <v>29</v>
      </c>
      <c r="C93" s="15" t="s">
        <v>147</v>
      </c>
      <c r="D93" s="15" t="s">
        <v>115</v>
      </c>
      <c r="E93" s="20">
        <v>97.103178687393694</v>
      </c>
      <c r="F93" s="21">
        <f>100-Table3[[#This Row],[Access to non-solid fuels (%)]]</f>
        <v>2.8968213126063063</v>
      </c>
      <c r="G93" s="21"/>
      <c r="H93" s="21"/>
      <c r="I93" s="14">
        <v>1592</v>
      </c>
      <c r="J93" s="14">
        <v>58704</v>
      </c>
      <c r="K93" s="20">
        <v>29</v>
      </c>
      <c r="L93" s="15" t="s">
        <v>177</v>
      </c>
      <c r="M93" s="21">
        <v>0</v>
      </c>
      <c r="N93" s="21">
        <v>0</v>
      </c>
      <c r="O93" s="21">
        <v>0</v>
      </c>
      <c r="P93" s="21">
        <v>0</v>
      </c>
    </row>
    <row r="94" spans="1:16" ht="16" x14ac:dyDescent="0.25">
      <c r="A94" s="15">
        <v>91</v>
      </c>
      <c r="B94" s="15" t="s">
        <v>106</v>
      </c>
      <c r="C94" s="15" t="s">
        <v>124</v>
      </c>
      <c r="D94" s="15" t="s">
        <v>115</v>
      </c>
      <c r="E94" s="20">
        <v>91.395767778158202</v>
      </c>
      <c r="F94" s="21">
        <f>100-Table3[[#This Row],[Access to non-solid fuels (%)]]</f>
        <v>8.6042322218417979</v>
      </c>
      <c r="G94" s="21">
        <v>391550</v>
      </c>
      <c r="H94" s="21">
        <v>117534</v>
      </c>
      <c r="I94" s="14">
        <v>1907</v>
      </c>
      <c r="J94" s="14">
        <v>46498</v>
      </c>
      <c r="K94" s="20">
        <v>115</v>
      </c>
      <c r="L94" s="15" t="s">
        <v>178</v>
      </c>
      <c r="M94" s="21">
        <v>0</v>
      </c>
      <c r="N94" s="21">
        <v>0</v>
      </c>
      <c r="O94" s="21">
        <v>0</v>
      </c>
      <c r="P94" s="21">
        <v>0</v>
      </c>
    </row>
    <row r="95" spans="1:16" ht="16" x14ac:dyDescent="0.25">
      <c r="A95" s="15">
        <v>92</v>
      </c>
      <c r="B95" s="15" t="s">
        <v>29</v>
      </c>
      <c r="C95" s="15" t="s">
        <v>122</v>
      </c>
      <c r="D95" s="15" t="s">
        <v>102</v>
      </c>
      <c r="E95" s="20">
        <v>1.9999980926514001</v>
      </c>
      <c r="F95" s="21">
        <f>100-Table3[[#This Row],[Access to non-solid fuels (%)]]</f>
        <v>98.000001907348604</v>
      </c>
      <c r="G95" s="21">
        <v>21848036</v>
      </c>
      <c r="H95" s="21">
        <v>4458783</v>
      </c>
      <c r="I95" s="14">
        <v>16711</v>
      </c>
      <c r="J95" s="14">
        <v>823085</v>
      </c>
      <c r="K95" s="20">
        <v>83.28</v>
      </c>
      <c r="L95" s="15" t="s">
        <v>55</v>
      </c>
      <c r="M95" s="21">
        <v>1</v>
      </c>
      <c r="N95" s="21">
        <v>0</v>
      </c>
      <c r="O95" s="21">
        <v>0</v>
      </c>
      <c r="P95" s="21">
        <v>0</v>
      </c>
    </row>
    <row r="96" spans="1:16" ht="16" x14ac:dyDescent="0.25">
      <c r="A96" s="15">
        <v>93</v>
      </c>
      <c r="B96" s="15" t="s">
        <v>112</v>
      </c>
      <c r="C96" s="15" t="s">
        <v>129</v>
      </c>
      <c r="D96" s="15" t="s">
        <v>104</v>
      </c>
      <c r="E96" s="20">
        <v>84.853300452232403</v>
      </c>
      <c r="F96" s="21">
        <f>100-Table3[[#This Row],[Access to non-solid fuels (%)]]</f>
        <v>15.146699547767597</v>
      </c>
      <c r="G96" s="21">
        <v>16918647</v>
      </c>
      <c r="H96" s="21">
        <v>3845147</v>
      </c>
      <c r="I96" s="14">
        <v>14292</v>
      </c>
      <c r="J96" s="14">
        <v>416794</v>
      </c>
      <c r="K96" s="20">
        <v>0.22</v>
      </c>
      <c r="L96" s="15" t="s">
        <v>19</v>
      </c>
      <c r="M96" s="21">
        <v>1</v>
      </c>
      <c r="N96" s="21">
        <v>1</v>
      </c>
      <c r="O96" s="21">
        <v>0</v>
      </c>
      <c r="P96" s="21">
        <v>1</v>
      </c>
    </row>
    <row r="97" spans="1:16" ht="16" x14ac:dyDescent="0.25">
      <c r="A97" s="15">
        <v>94</v>
      </c>
      <c r="B97" s="15" t="s">
        <v>106</v>
      </c>
      <c r="C97" s="15" t="s">
        <v>107</v>
      </c>
      <c r="D97" s="15" t="s">
        <v>104</v>
      </c>
      <c r="E97" s="20">
        <v>66.798409819602995</v>
      </c>
      <c r="F97" s="21">
        <f>100-Table3[[#This Row],[Access to non-solid fuels (%)]]</f>
        <v>33.201590180397005</v>
      </c>
      <c r="G97" s="21">
        <v>694840</v>
      </c>
      <c r="H97" s="21">
        <v>193011</v>
      </c>
      <c r="I97" s="27">
        <v>1583</v>
      </c>
      <c r="J97" s="27">
        <v>39687</v>
      </c>
      <c r="K97" s="20">
        <v>129</v>
      </c>
      <c r="L97" s="15" t="s">
        <v>179</v>
      </c>
      <c r="M97" s="21">
        <v>0</v>
      </c>
      <c r="N97" s="21">
        <v>0</v>
      </c>
      <c r="O97" s="21">
        <v>0</v>
      </c>
      <c r="P97" s="21">
        <v>0</v>
      </c>
    </row>
    <row r="98" spans="1:16" ht="16" x14ac:dyDescent="0.25">
      <c r="A98" s="15">
        <v>95</v>
      </c>
      <c r="B98" s="15" t="s">
        <v>29</v>
      </c>
      <c r="C98" s="15" t="s">
        <v>123</v>
      </c>
      <c r="D98" s="15" t="s">
        <v>102</v>
      </c>
      <c r="E98" s="20">
        <v>1.9999980926514001</v>
      </c>
      <c r="F98" s="21">
        <f>100-Table3[[#This Row],[Access to non-solid fuels (%)]]</f>
        <v>98.000001907348604</v>
      </c>
      <c r="G98" s="21">
        <v>14556501</v>
      </c>
      <c r="H98" s="21">
        <v>2716775</v>
      </c>
      <c r="I98" s="14">
        <v>16244</v>
      </c>
      <c r="J98" s="14">
        <v>1004923</v>
      </c>
      <c r="K98" s="20">
        <v>460.91</v>
      </c>
      <c r="L98" s="15" t="s">
        <v>56</v>
      </c>
      <c r="M98" s="21">
        <v>1</v>
      </c>
      <c r="N98" s="21">
        <v>0</v>
      </c>
      <c r="O98" s="21">
        <v>0</v>
      </c>
      <c r="P98" s="21">
        <v>0</v>
      </c>
    </row>
    <row r="99" spans="1:16" ht="16" x14ac:dyDescent="0.25">
      <c r="A99" s="15">
        <v>96</v>
      </c>
      <c r="B99" s="15" t="s">
        <v>106</v>
      </c>
      <c r="C99" s="15" t="s">
        <v>107</v>
      </c>
      <c r="D99" s="15" t="s">
        <v>110</v>
      </c>
      <c r="E99" s="20">
        <v>100</v>
      </c>
      <c r="F99" s="21">
        <f>100-Table3[[#This Row],[Access to non-solid fuels (%)]]</f>
        <v>0</v>
      </c>
      <c r="G99" s="21"/>
      <c r="H99" s="21"/>
      <c r="I99" s="14">
        <v>0</v>
      </c>
      <c r="J99" s="14">
        <v>0</v>
      </c>
      <c r="K99" s="20">
        <v>31</v>
      </c>
      <c r="L99" s="15" t="s">
        <v>180</v>
      </c>
      <c r="M99" s="21">
        <v>0</v>
      </c>
      <c r="N99" s="21">
        <v>1</v>
      </c>
      <c r="O99" s="21">
        <v>0</v>
      </c>
      <c r="P99" s="21">
        <v>0</v>
      </c>
    </row>
    <row r="100" spans="1:16" ht="16" x14ac:dyDescent="0.25">
      <c r="A100" s="15">
        <v>97</v>
      </c>
      <c r="B100" s="15" t="s">
        <v>28</v>
      </c>
      <c r="C100" s="15" t="s">
        <v>158</v>
      </c>
      <c r="D100" s="15" t="s">
        <v>115</v>
      </c>
      <c r="E100" s="20">
        <v>7.3225796222686999</v>
      </c>
      <c r="F100" s="21">
        <f>100-Table3[[#This Row],[Access to non-solid fuels (%)]]</f>
        <v>92.677420377731295</v>
      </c>
      <c r="G100" s="22">
        <v>50000000</v>
      </c>
      <c r="H100" s="22">
        <v>10790062</v>
      </c>
      <c r="I100" s="14">
        <v>54577</v>
      </c>
      <c r="J100" s="14">
        <v>1864234</v>
      </c>
      <c r="K100" s="20">
        <v>45.03</v>
      </c>
      <c r="L100" s="15" t="s">
        <v>35</v>
      </c>
      <c r="M100" s="21">
        <v>1</v>
      </c>
      <c r="N100" s="21">
        <v>1</v>
      </c>
      <c r="O100" s="21">
        <v>0</v>
      </c>
      <c r="P100" s="21">
        <v>0</v>
      </c>
    </row>
    <row r="101" spans="1:16" ht="16" x14ac:dyDescent="0.25">
      <c r="A101" s="15">
        <v>98</v>
      </c>
      <c r="B101" s="15" t="s">
        <v>106</v>
      </c>
      <c r="C101" s="15" t="s">
        <v>107</v>
      </c>
      <c r="D101" s="15" t="s">
        <v>104</v>
      </c>
      <c r="E101" s="20">
        <v>61.845183372497601</v>
      </c>
      <c r="F101" s="21">
        <f>100-Table3[[#This Row],[Access to non-solid fuels (%)]]</f>
        <v>38.154816627502399</v>
      </c>
      <c r="G101" s="21"/>
      <c r="H101" s="21"/>
      <c r="I101" s="14">
        <v>452</v>
      </c>
      <c r="J101" s="14">
        <v>10827</v>
      </c>
      <c r="K101" s="20">
        <v>124</v>
      </c>
      <c r="L101" s="15" t="s">
        <v>181</v>
      </c>
      <c r="M101" s="21">
        <v>0</v>
      </c>
      <c r="N101" s="21">
        <v>0</v>
      </c>
      <c r="O101" s="21">
        <v>0</v>
      </c>
      <c r="P101" s="21">
        <v>0</v>
      </c>
    </row>
    <row r="102" spans="1:16" ht="16" x14ac:dyDescent="0.25">
      <c r="A102" s="15">
        <v>99</v>
      </c>
      <c r="B102" s="15" t="s">
        <v>28</v>
      </c>
      <c r="C102" s="15" t="s">
        <v>139</v>
      </c>
      <c r="D102" s="15" t="s">
        <v>115</v>
      </c>
      <c r="E102" s="20">
        <v>36.610680818557697</v>
      </c>
      <c r="F102" s="21">
        <f>100-Table3[[#This Row],[Access to non-solid fuels (%)]]</f>
        <v>63.389319181442303</v>
      </c>
      <c r="G102" s="22">
        <v>1957539</v>
      </c>
      <c r="H102" s="22">
        <v>652513</v>
      </c>
      <c r="I102" s="14">
        <v>3010</v>
      </c>
      <c r="J102" s="14">
        <v>101249</v>
      </c>
      <c r="K102" s="20">
        <v>132</v>
      </c>
      <c r="L102" s="15" t="s">
        <v>73</v>
      </c>
      <c r="M102" s="21">
        <v>1</v>
      </c>
      <c r="N102" s="21">
        <v>1</v>
      </c>
      <c r="O102" s="21">
        <v>0</v>
      </c>
      <c r="P102" s="21">
        <v>0</v>
      </c>
    </row>
    <row r="103" spans="1:16" ht="16" x14ac:dyDescent="0.25">
      <c r="A103" s="15">
        <v>100</v>
      </c>
      <c r="B103" s="15" t="s">
        <v>29</v>
      </c>
      <c r="C103" s="15" t="s">
        <v>122</v>
      </c>
      <c r="D103" s="15" t="s">
        <v>102</v>
      </c>
      <c r="E103" s="20">
        <v>3.7974357604979998</v>
      </c>
      <c r="F103" s="21">
        <f>100-Table3[[#This Row],[Access to non-solid fuels (%)]]</f>
        <v>96.202564239501996</v>
      </c>
      <c r="G103" s="21">
        <v>24195259</v>
      </c>
      <c r="H103" s="21">
        <v>5498923</v>
      </c>
      <c r="I103" s="14">
        <v>15145</v>
      </c>
      <c r="J103" s="14">
        <v>920672</v>
      </c>
      <c r="K103" s="20">
        <v>352.28</v>
      </c>
      <c r="L103" s="15" t="s">
        <v>57</v>
      </c>
      <c r="M103" s="21">
        <v>1</v>
      </c>
      <c r="N103" s="21">
        <v>0</v>
      </c>
      <c r="O103" s="21">
        <v>0</v>
      </c>
      <c r="P103" s="21">
        <v>0</v>
      </c>
    </row>
    <row r="104" spans="1:16" ht="16" x14ac:dyDescent="0.25">
      <c r="A104" s="15">
        <v>101</v>
      </c>
      <c r="B104" s="15" t="s">
        <v>29</v>
      </c>
      <c r="C104" s="15" t="s">
        <v>123</v>
      </c>
      <c r="D104" s="15" t="s">
        <v>115</v>
      </c>
      <c r="E104" s="20">
        <v>42.048507928848302</v>
      </c>
      <c r="F104" s="21">
        <f>100-Table3[[#This Row],[Access to non-solid fuels (%)]]</f>
        <v>57.951492071151698</v>
      </c>
      <c r="G104" s="21">
        <v>2125839</v>
      </c>
      <c r="H104" s="21">
        <v>396759</v>
      </c>
      <c r="I104" s="14">
        <v>1830</v>
      </c>
      <c r="J104" s="14">
        <v>106651</v>
      </c>
      <c r="K104" s="20">
        <v>24.9</v>
      </c>
      <c r="L104" s="15" t="s">
        <v>182</v>
      </c>
      <c r="M104" s="21">
        <v>0</v>
      </c>
      <c r="N104" s="21">
        <v>0</v>
      </c>
      <c r="O104" s="21">
        <v>0</v>
      </c>
      <c r="P104" s="21">
        <v>0</v>
      </c>
    </row>
    <row r="105" spans="1:16" ht="16" x14ac:dyDescent="0.25">
      <c r="A105" s="15">
        <v>102</v>
      </c>
      <c r="B105" s="15" t="s">
        <v>29</v>
      </c>
      <c r="C105" s="15" t="s">
        <v>122</v>
      </c>
      <c r="D105" s="15" t="s">
        <v>104</v>
      </c>
      <c r="E105" s="20">
        <v>99.258627323433799</v>
      </c>
      <c r="F105" s="21">
        <f>100-Table3[[#This Row],[Access to non-solid fuels (%)]]</f>
        <v>0.74137267656620054</v>
      </c>
      <c r="G105" s="21"/>
      <c r="H105" s="21"/>
      <c r="I105" s="14">
        <v>17</v>
      </c>
      <c r="J105" s="14">
        <v>542</v>
      </c>
      <c r="K105" s="20">
        <v>21</v>
      </c>
      <c r="L105" s="15" t="s">
        <v>183</v>
      </c>
      <c r="M105" s="21">
        <v>0</v>
      </c>
      <c r="N105" s="21">
        <v>0</v>
      </c>
      <c r="O105" s="21">
        <v>0</v>
      </c>
      <c r="P105" s="21">
        <v>0</v>
      </c>
    </row>
    <row r="106" spans="1:16" ht="16" x14ac:dyDescent="0.25">
      <c r="A106" s="15">
        <v>103</v>
      </c>
      <c r="B106" s="15" t="s">
        <v>29</v>
      </c>
      <c r="C106" s="15" t="s">
        <v>122</v>
      </c>
      <c r="D106" s="15" t="s">
        <v>102</v>
      </c>
      <c r="E106" s="20">
        <v>3.0865073204040998</v>
      </c>
      <c r="F106" s="21">
        <f>100-Table3[[#This Row],[Access to non-solid fuels (%)]]</f>
        <v>96.913492679595905</v>
      </c>
      <c r="G106" s="21">
        <v>15429289</v>
      </c>
      <c r="H106" s="21">
        <v>3588207</v>
      </c>
      <c r="I106" s="14">
        <v>9910</v>
      </c>
      <c r="J106" s="14">
        <v>505966</v>
      </c>
      <c r="K106" s="20">
        <v>217.83</v>
      </c>
      <c r="L106" s="15" t="s">
        <v>93</v>
      </c>
      <c r="M106" s="21">
        <v>1</v>
      </c>
      <c r="N106" s="21">
        <v>1</v>
      </c>
      <c r="O106" s="21">
        <v>0</v>
      </c>
      <c r="P106" s="21">
        <v>0</v>
      </c>
    </row>
    <row r="107" spans="1:16" ht="16" x14ac:dyDescent="0.25">
      <c r="A107" s="15">
        <v>104</v>
      </c>
      <c r="B107" s="15" t="s">
        <v>28</v>
      </c>
      <c r="C107" s="15" t="s">
        <v>158</v>
      </c>
      <c r="D107" s="15" t="s">
        <v>104</v>
      </c>
      <c r="E107" s="20">
        <v>99.990000000252607</v>
      </c>
      <c r="F107" s="21">
        <f>100-Table3[[#This Row],[Access to non-solid fuels (%)]]</f>
        <v>9.9999997473929625E-3</v>
      </c>
      <c r="G107" s="21"/>
      <c r="H107" s="21"/>
      <c r="I107" s="14">
        <v>295</v>
      </c>
      <c r="J107" s="14">
        <v>8694</v>
      </c>
      <c r="K107" s="20">
        <v>3.16</v>
      </c>
      <c r="L107" s="15" t="s">
        <v>184</v>
      </c>
      <c r="M107" s="21">
        <v>0</v>
      </c>
      <c r="N107" s="21">
        <v>0</v>
      </c>
      <c r="O107" s="21">
        <v>0</v>
      </c>
      <c r="P107" s="21">
        <v>0</v>
      </c>
    </row>
    <row r="108" spans="1:16" ht="16" x14ac:dyDescent="0.25">
      <c r="A108" s="15">
        <v>105</v>
      </c>
      <c r="B108" s="15" t="s">
        <v>29</v>
      </c>
      <c r="C108" s="15" t="s">
        <v>132</v>
      </c>
      <c r="D108" s="15" t="s">
        <v>104</v>
      </c>
      <c r="E108" s="20">
        <v>45.007717609405503</v>
      </c>
      <c r="F108" s="21">
        <f>100-Table3[[#This Row],[Access to non-solid fuels (%)]]</f>
        <v>54.992282390594497</v>
      </c>
      <c r="G108" s="21">
        <v>1242666</v>
      </c>
      <c r="H108" s="21">
        <v>263629</v>
      </c>
      <c r="I108" s="14">
        <v>896</v>
      </c>
      <c r="J108" s="14">
        <v>35948</v>
      </c>
      <c r="K108" s="20">
        <v>5.43</v>
      </c>
      <c r="L108" s="15" t="s">
        <v>185</v>
      </c>
      <c r="M108" s="21">
        <v>0</v>
      </c>
      <c r="N108" s="21">
        <v>0</v>
      </c>
      <c r="O108" s="21">
        <v>0</v>
      </c>
      <c r="P108" s="21">
        <v>0</v>
      </c>
    </row>
    <row r="109" spans="1:16" ht="16" x14ac:dyDescent="0.25">
      <c r="A109" s="15">
        <v>106</v>
      </c>
      <c r="B109" s="15" t="s">
        <v>29</v>
      </c>
      <c r="C109" s="15" t="s">
        <v>123</v>
      </c>
      <c r="D109" s="15" t="s">
        <v>102</v>
      </c>
      <c r="E109" s="20">
        <v>3.1800270080566002</v>
      </c>
      <c r="F109" s="21">
        <f>100-Table3[[#This Row],[Access to non-solid fuels (%)]]</f>
        <v>96.819972991943402</v>
      </c>
      <c r="G109" s="21">
        <v>16127619</v>
      </c>
      <c r="H109" s="21">
        <v>3010003</v>
      </c>
      <c r="I109" s="14">
        <v>16507</v>
      </c>
      <c r="J109" s="14">
        <v>1112035</v>
      </c>
      <c r="K109" s="20">
        <v>317.08999999999997</v>
      </c>
      <c r="L109" s="15" t="s">
        <v>58</v>
      </c>
      <c r="M109" s="21">
        <v>0</v>
      </c>
      <c r="N109" s="21">
        <v>1</v>
      </c>
      <c r="O109" s="21">
        <v>0</v>
      </c>
      <c r="P109" s="21">
        <v>0</v>
      </c>
    </row>
    <row r="110" spans="1:16" ht="16" x14ac:dyDescent="0.25">
      <c r="A110" s="15">
        <v>107</v>
      </c>
      <c r="B110" s="15" t="s">
        <v>29</v>
      </c>
      <c r="C110" s="15" t="s">
        <v>123</v>
      </c>
      <c r="D110" s="15" t="s">
        <v>115</v>
      </c>
      <c r="E110" s="20">
        <v>24.846822023391699</v>
      </c>
      <c r="F110" s="21">
        <f>100-Table3[[#This Row],[Access to non-solid fuels (%)]]</f>
        <v>75.153177976608305</v>
      </c>
      <c r="G110" s="21">
        <v>136650000</v>
      </c>
      <c r="H110" s="21">
        <v>23000000</v>
      </c>
      <c r="I110" s="14">
        <v>128481</v>
      </c>
      <c r="J110" s="14">
        <v>8617599</v>
      </c>
      <c r="K110" s="20">
        <v>342.86</v>
      </c>
      <c r="L110" s="15" t="s">
        <v>6</v>
      </c>
      <c r="M110" s="21">
        <v>1</v>
      </c>
      <c r="N110" s="21">
        <v>1</v>
      </c>
      <c r="O110" s="21">
        <v>0</v>
      </c>
      <c r="P110" s="21">
        <v>1</v>
      </c>
    </row>
    <row r="111" spans="1:16" ht="16" x14ac:dyDescent="0.25">
      <c r="A111" s="15">
        <v>108</v>
      </c>
      <c r="B111" s="15" t="s">
        <v>112</v>
      </c>
      <c r="C111" s="15" t="s">
        <v>129</v>
      </c>
      <c r="D111" s="15" t="s">
        <v>115</v>
      </c>
      <c r="E111" s="20">
        <v>46.205395460128798</v>
      </c>
      <c r="F111" s="23">
        <f>100-Table3[[#This Row],[Access to non-solid fuels (%)]]</f>
        <v>53.794604539871202</v>
      </c>
      <c r="G111" s="23">
        <v>3235536</v>
      </c>
      <c r="H111" s="23">
        <v>838662</v>
      </c>
      <c r="I111" s="14">
        <v>2805</v>
      </c>
      <c r="J111" s="14">
        <v>95244</v>
      </c>
      <c r="K111" s="20">
        <v>1.55</v>
      </c>
      <c r="L111" s="15" t="s">
        <v>45</v>
      </c>
      <c r="M111" s="21">
        <v>1</v>
      </c>
      <c r="N111" s="21">
        <v>1</v>
      </c>
      <c r="O111" s="21">
        <v>0</v>
      </c>
      <c r="P111" s="21">
        <v>0</v>
      </c>
    </row>
    <row r="112" spans="1:16" ht="16" x14ac:dyDescent="0.25">
      <c r="A112" s="15">
        <v>109</v>
      </c>
      <c r="B112" s="15" t="s">
        <v>106</v>
      </c>
      <c r="C112" s="15" t="s">
        <v>120</v>
      </c>
      <c r="D112" s="15" t="s">
        <v>110</v>
      </c>
      <c r="E112" s="20">
        <v>100</v>
      </c>
      <c r="F112" s="21">
        <f>100-Table3[[#This Row],[Access to non-solid fuels (%)]]</f>
        <v>0</v>
      </c>
      <c r="G112" s="21"/>
      <c r="H112" s="21"/>
      <c r="I112" s="14">
        <v>0</v>
      </c>
      <c r="J112" s="14">
        <v>0</v>
      </c>
      <c r="K112" s="20">
        <v>24</v>
      </c>
      <c r="L112" s="15" t="s">
        <v>186</v>
      </c>
      <c r="M112" s="21">
        <v>0</v>
      </c>
      <c r="N112" s="21">
        <v>1</v>
      </c>
      <c r="O112" s="21">
        <v>0</v>
      </c>
      <c r="P112" s="21">
        <v>0</v>
      </c>
    </row>
    <row r="113" spans="1:16" ht="16" x14ac:dyDescent="0.25">
      <c r="A113" s="15">
        <v>110</v>
      </c>
      <c r="B113" s="15" t="s">
        <v>106</v>
      </c>
      <c r="C113" s="15" t="s">
        <v>144</v>
      </c>
      <c r="D113" s="15" t="s">
        <v>110</v>
      </c>
      <c r="E113" s="20">
        <v>100</v>
      </c>
      <c r="F113" s="21">
        <f>100-Table3[[#This Row],[Access to non-solid fuels (%)]]</f>
        <v>0</v>
      </c>
      <c r="G113" s="21"/>
      <c r="H113" s="21"/>
      <c r="I113" s="14">
        <v>0</v>
      </c>
      <c r="J113" s="14">
        <v>0</v>
      </c>
      <c r="K113" s="20">
        <v>13</v>
      </c>
      <c r="L113" s="15" t="s">
        <v>23</v>
      </c>
      <c r="M113" s="21">
        <v>0</v>
      </c>
      <c r="N113" s="21">
        <v>0</v>
      </c>
      <c r="O113" s="21">
        <v>0</v>
      </c>
      <c r="P113" s="21">
        <v>0</v>
      </c>
    </row>
    <row r="114" spans="1:16" ht="16" x14ac:dyDescent="0.25">
      <c r="A114" s="15">
        <v>111</v>
      </c>
      <c r="B114" s="15" t="s">
        <v>28</v>
      </c>
      <c r="C114" s="15" t="s">
        <v>101</v>
      </c>
      <c r="D114" s="15" t="s">
        <v>102</v>
      </c>
      <c r="E114" s="20">
        <v>20.451658964157101</v>
      </c>
      <c r="F114" s="21">
        <f>100-Table3[[#This Row],[Access to non-solid fuels (%)]]</f>
        <v>79.548341035842896</v>
      </c>
      <c r="G114" s="22">
        <v>23000000</v>
      </c>
      <c r="H114" s="22">
        <v>4055549</v>
      </c>
      <c r="I114" s="14">
        <v>22841</v>
      </c>
      <c r="J114" s="14">
        <v>746381</v>
      </c>
      <c r="K114" s="20">
        <v>1.17</v>
      </c>
      <c r="L114" s="15" t="s">
        <v>36</v>
      </c>
      <c r="M114" s="21">
        <v>1</v>
      </c>
      <c r="N114" s="21">
        <v>1</v>
      </c>
      <c r="O114" s="21">
        <v>0</v>
      </c>
      <c r="P114" s="21">
        <v>1</v>
      </c>
    </row>
    <row r="115" spans="1:16" ht="16" x14ac:dyDescent="0.25">
      <c r="A115" s="15">
        <v>112</v>
      </c>
      <c r="B115" s="15" t="s">
        <v>117</v>
      </c>
      <c r="C115" s="15" t="s">
        <v>118</v>
      </c>
      <c r="D115" s="15" t="s">
        <v>110</v>
      </c>
      <c r="E115" s="20">
        <v>100</v>
      </c>
      <c r="F115" s="21">
        <f>100-Table3[[#This Row],[Access to non-solid fuels (%)]]</f>
        <v>0</v>
      </c>
      <c r="G115" s="21"/>
      <c r="H115" s="21"/>
      <c r="I115" s="14">
        <v>0</v>
      </c>
      <c r="J115" s="14">
        <v>0</v>
      </c>
      <c r="K115" s="20">
        <v>0.5</v>
      </c>
      <c r="L115" s="15" t="s">
        <v>187</v>
      </c>
      <c r="M115" s="21">
        <v>0</v>
      </c>
      <c r="N115" s="21">
        <v>0</v>
      </c>
      <c r="O115" s="21">
        <v>0</v>
      </c>
      <c r="P115" s="21">
        <v>0</v>
      </c>
    </row>
    <row r="116" spans="1:16" ht="16" x14ac:dyDescent="0.25">
      <c r="A116" s="15">
        <v>113</v>
      </c>
      <c r="B116" s="15" t="s">
        <v>28</v>
      </c>
      <c r="C116" s="15" t="s">
        <v>109</v>
      </c>
      <c r="D116" s="15" t="s">
        <v>110</v>
      </c>
      <c r="E116" s="20">
        <v>100</v>
      </c>
      <c r="F116" s="21">
        <f>100-Table3[[#This Row],[Access to non-solid fuels (%)]]</f>
        <v>0</v>
      </c>
      <c r="G116" s="21"/>
      <c r="H116" s="21"/>
      <c r="I116" s="14">
        <v>0</v>
      </c>
      <c r="J116" s="14">
        <v>0</v>
      </c>
      <c r="K116" s="20">
        <v>13</v>
      </c>
      <c r="L116" s="15" t="s">
        <v>188</v>
      </c>
      <c r="M116" s="21">
        <v>0</v>
      </c>
      <c r="N116" s="21">
        <v>0</v>
      </c>
      <c r="O116" s="21">
        <v>0</v>
      </c>
      <c r="P116" s="21">
        <v>0</v>
      </c>
    </row>
    <row r="117" spans="1:16" ht="16" x14ac:dyDescent="0.25">
      <c r="A117" s="15">
        <v>114</v>
      </c>
      <c r="B117" s="15" t="s">
        <v>28</v>
      </c>
      <c r="C117" s="15" t="s">
        <v>101</v>
      </c>
      <c r="D117" s="15" t="s">
        <v>115</v>
      </c>
      <c r="E117" s="20">
        <v>40.962761640548699</v>
      </c>
      <c r="F117" s="21">
        <f>100-Table3[[#This Row],[Access to non-solid fuels (%)]]</f>
        <v>59.037238359451301</v>
      </c>
      <c r="G117" s="22">
        <v>111079269</v>
      </c>
      <c r="H117" s="22">
        <v>16335187</v>
      </c>
      <c r="I117" s="14">
        <v>120001</v>
      </c>
      <c r="J117" s="14">
        <v>5533170</v>
      </c>
      <c r="K117" s="20">
        <v>12.79</v>
      </c>
      <c r="L117" s="15" t="s">
        <v>7</v>
      </c>
      <c r="M117" s="21">
        <v>0</v>
      </c>
      <c r="N117" s="21">
        <v>0</v>
      </c>
      <c r="O117" s="21">
        <v>0</v>
      </c>
      <c r="P117" s="21">
        <v>0</v>
      </c>
    </row>
    <row r="118" spans="1:16" ht="16" x14ac:dyDescent="0.25">
      <c r="A118" s="15">
        <v>115</v>
      </c>
      <c r="B118" s="15" t="s">
        <v>112</v>
      </c>
      <c r="C118" s="15" t="s">
        <v>129</v>
      </c>
      <c r="D118" s="15" t="s">
        <v>104</v>
      </c>
      <c r="E118" s="20">
        <v>85.078676044940906</v>
      </c>
      <c r="F118" s="23">
        <f>100-Table3[[#This Row],[Access to non-solid fuels (%)]]</f>
        <v>14.921323955059094</v>
      </c>
      <c r="G118" s="23">
        <v>646388</v>
      </c>
      <c r="H118" s="23">
        <v>157656</v>
      </c>
      <c r="I118" s="14">
        <v>576</v>
      </c>
      <c r="J118" s="14">
        <v>17633</v>
      </c>
      <c r="K118" s="20">
        <v>0.55000000000000004</v>
      </c>
      <c r="L118" s="15" t="s">
        <v>189</v>
      </c>
      <c r="M118" s="21">
        <v>0</v>
      </c>
      <c r="N118" s="21">
        <v>0</v>
      </c>
      <c r="O118" s="21">
        <v>0</v>
      </c>
      <c r="P118" s="21">
        <v>0</v>
      </c>
    </row>
    <row r="119" spans="1:16" ht="16" x14ac:dyDescent="0.25">
      <c r="A119" s="15">
        <v>116</v>
      </c>
      <c r="B119" s="15" t="s">
        <v>112</v>
      </c>
      <c r="C119" s="15" t="s">
        <v>113</v>
      </c>
      <c r="D119" s="15" t="s">
        <v>104</v>
      </c>
      <c r="E119" s="20">
        <v>65.087980031967206</v>
      </c>
      <c r="F119" s="23">
        <f>100-Table3[[#This Row],[Access to non-solid fuels (%)]]</f>
        <v>34.912019968032794</v>
      </c>
      <c r="G119" s="23">
        <v>10795608</v>
      </c>
      <c r="H119" s="21">
        <v>2798258</v>
      </c>
      <c r="I119" s="14">
        <v>6549</v>
      </c>
      <c r="J119" s="14">
        <v>214665</v>
      </c>
      <c r="K119" s="20">
        <v>30.43</v>
      </c>
      <c r="L119" s="15" t="s">
        <v>47</v>
      </c>
      <c r="M119" s="21">
        <v>1</v>
      </c>
      <c r="N119" s="21">
        <v>1</v>
      </c>
      <c r="O119" s="21">
        <v>0</v>
      </c>
      <c r="P119" s="21">
        <v>1</v>
      </c>
    </row>
    <row r="120" spans="1:16" ht="16" x14ac:dyDescent="0.25">
      <c r="A120" s="15">
        <v>117</v>
      </c>
      <c r="B120" s="15" t="s">
        <v>28</v>
      </c>
      <c r="C120" s="15" t="s">
        <v>158</v>
      </c>
      <c r="D120" s="15" t="s">
        <v>115</v>
      </c>
      <c r="E120" s="20">
        <v>45.879763364791899</v>
      </c>
      <c r="F120" s="21">
        <f>100-Table3[[#This Row],[Access to non-solid fuels (%)]]</f>
        <v>54.120236635208101</v>
      </c>
      <c r="G120" s="22">
        <v>47386314</v>
      </c>
      <c r="H120" s="21">
        <v>8940814</v>
      </c>
      <c r="I120" s="14">
        <v>59903</v>
      </c>
      <c r="J120" s="14">
        <v>2338555</v>
      </c>
      <c r="K120" s="20">
        <v>0.38</v>
      </c>
      <c r="L120" s="15" t="s">
        <v>190</v>
      </c>
      <c r="M120" s="21">
        <v>0</v>
      </c>
      <c r="N120" s="21">
        <v>0</v>
      </c>
      <c r="O120" s="21">
        <v>0</v>
      </c>
      <c r="P120" s="21">
        <v>0</v>
      </c>
    </row>
    <row r="121" spans="1:16" ht="16" x14ac:dyDescent="0.25">
      <c r="A121" s="15">
        <v>118</v>
      </c>
      <c r="B121" s="15" t="s">
        <v>106</v>
      </c>
      <c r="C121" s="15" t="s">
        <v>124</v>
      </c>
      <c r="D121" s="15" t="s">
        <v>110</v>
      </c>
      <c r="E121" s="20">
        <v>100</v>
      </c>
      <c r="F121" s="21">
        <f>100-Table3[[#This Row],[Access to non-solid fuels (%)]]</f>
        <v>0</v>
      </c>
      <c r="G121" s="21"/>
      <c r="H121" s="21"/>
      <c r="I121" s="14">
        <v>0</v>
      </c>
      <c r="J121" s="14">
        <v>0</v>
      </c>
      <c r="K121" s="20">
        <v>69</v>
      </c>
      <c r="L121" s="15" t="s">
        <v>9</v>
      </c>
      <c r="M121" s="21">
        <v>0</v>
      </c>
      <c r="N121" s="21">
        <v>0</v>
      </c>
      <c r="O121" s="21">
        <v>0</v>
      </c>
      <c r="P121" s="21">
        <v>0</v>
      </c>
    </row>
    <row r="122" spans="1:16" ht="16" x14ac:dyDescent="0.25">
      <c r="A122" s="15">
        <v>119</v>
      </c>
      <c r="B122" s="15" t="s">
        <v>106</v>
      </c>
      <c r="C122" s="15" t="s">
        <v>107</v>
      </c>
      <c r="D122" s="15" t="s">
        <v>110</v>
      </c>
      <c r="E122" s="20">
        <v>100</v>
      </c>
      <c r="F122" s="21">
        <f>100-Table3[[#This Row],[Access to non-solid fuels (%)]]</f>
        <v>0</v>
      </c>
      <c r="G122" s="21"/>
      <c r="H122" s="21"/>
      <c r="I122" s="14">
        <v>0</v>
      </c>
      <c r="J122" s="14">
        <v>0</v>
      </c>
      <c r="K122" s="20">
        <v>17</v>
      </c>
      <c r="L122" s="15" t="s">
        <v>191</v>
      </c>
      <c r="M122" s="21">
        <v>0</v>
      </c>
      <c r="N122" s="21">
        <v>0</v>
      </c>
      <c r="O122" s="21">
        <v>0</v>
      </c>
      <c r="P122" s="21">
        <v>0</v>
      </c>
    </row>
    <row r="123" spans="1:16" ht="16" x14ac:dyDescent="0.25">
      <c r="A123" s="15">
        <v>120</v>
      </c>
      <c r="B123" s="15" t="s">
        <v>112</v>
      </c>
      <c r="C123" s="15" t="s">
        <v>113</v>
      </c>
      <c r="D123" s="15" t="s">
        <v>104</v>
      </c>
      <c r="E123" s="20">
        <v>57.551941275596597</v>
      </c>
      <c r="F123" s="23">
        <f>100-Table3[[#This Row],[Access to non-solid fuels (%)]]</f>
        <v>42.448058724403403</v>
      </c>
      <c r="G123" s="23">
        <v>3076186</v>
      </c>
      <c r="H123" s="23">
        <v>668736</v>
      </c>
      <c r="I123" s="14">
        <v>2774</v>
      </c>
      <c r="J123" s="14">
        <v>90137</v>
      </c>
      <c r="K123" s="20">
        <v>0</v>
      </c>
      <c r="L123" s="15" t="s">
        <v>46</v>
      </c>
      <c r="M123" s="21">
        <v>0</v>
      </c>
      <c r="N123" s="21">
        <v>0</v>
      </c>
      <c r="O123" s="21">
        <v>0</v>
      </c>
      <c r="P123" s="21">
        <v>0</v>
      </c>
    </row>
    <row r="124" spans="1:16" ht="16" x14ac:dyDescent="0.25">
      <c r="A124" s="15">
        <v>121</v>
      </c>
      <c r="B124" s="15" t="s">
        <v>28</v>
      </c>
      <c r="C124" s="15" t="s">
        <v>109</v>
      </c>
      <c r="D124" s="15" t="s">
        <v>110</v>
      </c>
      <c r="E124" s="20">
        <v>99.990000000252607</v>
      </c>
      <c r="F124" s="21">
        <f>100-Table3[[#This Row],[Access to non-solid fuels (%)]]</f>
        <v>9.9999997473929625E-3</v>
      </c>
      <c r="G124" s="21"/>
      <c r="H124" s="21"/>
      <c r="I124" s="14">
        <v>4</v>
      </c>
      <c r="J124" s="14">
        <v>196</v>
      </c>
      <c r="K124" s="20">
        <v>9</v>
      </c>
      <c r="L124" s="15" t="s">
        <v>192</v>
      </c>
      <c r="M124" s="21">
        <v>0</v>
      </c>
      <c r="N124" s="21">
        <v>0</v>
      </c>
      <c r="O124" s="21">
        <v>0</v>
      </c>
      <c r="P124" s="21">
        <v>0</v>
      </c>
    </row>
    <row r="125" spans="1:16" ht="16" x14ac:dyDescent="0.25">
      <c r="A125" s="15">
        <v>122</v>
      </c>
      <c r="B125" s="15" t="s">
        <v>106</v>
      </c>
      <c r="C125" s="15" t="s">
        <v>124</v>
      </c>
      <c r="D125" s="15" t="s">
        <v>104</v>
      </c>
      <c r="E125" s="20">
        <v>79.002845287322998</v>
      </c>
      <c r="F125" s="21">
        <f>100-Table3[[#This Row],[Access to non-solid fuels (%)]]</f>
        <v>20.997154712677002</v>
      </c>
      <c r="G125" s="21">
        <v>4478650</v>
      </c>
      <c r="H125" s="21">
        <v>1444726</v>
      </c>
      <c r="I125" s="14">
        <v>14938</v>
      </c>
      <c r="J125" s="14">
        <v>359334</v>
      </c>
      <c r="K125" s="20">
        <v>138</v>
      </c>
      <c r="L125" s="15" t="s">
        <v>193</v>
      </c>
      <c r="M125" s="21">
        <v>0</v>
      </c>
      <c r="N125" s="21">
        <v>0</v>
      </c>
      <c r="O125" s="21">
        <v>0</v>
      </c>
      <c r="P125" s="21">
        <v>0</v>
      </c>
    </row>
    <row r="126" spans="1:16" ht="16" x14ac:dyDescent="0.25">
      <c r="A126" s="15">
        <v>123</v>
      </c>
      <c r="B126" s="15" t="s">
        <v>106</v>
      </c>
      <c r="C126" s="15" t="s">
        <v>124</v>
      </c>
      <c r="D126" s="15" t="s">
        <v>104</v>
      </c>
      <c r="E126" s="20">
        <v>99.270979641005397</v>
      </c>
      <c r="F126" s="21">
        <f>100-Table3[[#This Row],[Access to non-solid fuels (%)]]</f>
        <v>0.72902035899460316</v>
      </c>
      <c r="G126" s="21"/>
      <c r="H126" s="21"/>
      <c r="I126" s="14">
        <v>18824</v>
      </c>
      <c r="J126" s="14">
        <v>477037</v>
      </c>
      <c r="K126" s="20">
        <v>110</v>
      </c>
      <c r="L126" s="15" t="s">
        <v>194</v>
      </c>
      <c r="M126" s="21">
        <v>0</v>
      </c>
      <c r="N126" s="21">
        <v>0</v>
      </c>
      <c r="O126" s="21">
        <v>0</v>
      </c>
      <c r="P126" s="21">
        <v>0</v>
      </c>
    </row>
    <row r="127" spans="1:16" ht="16" x14ac:dyDescent="0.25">
      <c r="A127" s="15">
        <v>124</v>
      </c>
      <c r="B127" s="15" t="s">
        <v>29</v>
      </c>
      <c r="C127" s="15" t="s">
        <v>122</v>
      </c>
      <c r="D127" s="15" t="s">
        <v>102</v>
      </c>
      <c r="E127" s="20">
        <v>1.9999980926514001</v>
      </c>
      <c r="F127" s="21">
        <f>100-Table3[[#This Row],[Access to non-solid fuels (%)]]</f>
        <v>98.000001907348604</v>
      </c>
      <c r="G127" s="21">
        <v>11228645</v>
      </c>
      <c r="H127" s="21">
        <v>2389073</v>
      </c>
      <c r="I127" s="14">
        <v>6291</v>
      </c>
      <c r="J127" s="14">
        <v>357664</v>
      </c>
      <c r="K127" s="20">
        <v>121.1</v>
      </c>
      <c r="L127" s="15" t="s">
        <v>10</v>
      </c>
      <c r="M127" s="21">
        <v>1</v>
      </c>
      <c r="N127" s="21">
        <v>1</v>
      </c>
      <c r="O127" s="21">
        <v>1</v>
      </c>
      <c r="P127" s="21">
        <v>0</v>
      </c>
    </row>
    <row r="128" spans="1:16" ht="16" x14ac:dyDescent="0.25">
      <c r="A128" s="15">
        <v>125</v>
      </c>
      <c r="B128" s="15" t="s">
        <v>28</v>
      </c>
      <c r="C128" s="15" t="s">
        <v>109</v>
      </c>
      <c r="D128" s="15" t="s">
        <v>110</v>
      </c>
      <c r="E128" s="20">
        <v>99.990000000252607</v>
      </c>
      <c r="F128" s="21">
        <f>100-Table3[[#This Row],[Access to non-solid fuels (%)]]</f>
        <v>9.9999997473929625E-3</v>
      </c>
      <c r="G128" s="21"/>
      <c r="H128" s="21"/>
      <c r="I128" s="14">
        <v>220</v>
      </c>
      <c r="J128" s="14">
        <v>6826</v>
      </c>
      <c r="K128" s="20">
        <v>0</v>
      </c>
      <c r="L128" s="15" t="s">
        <v>17</v>
      </c>
      <c r="M128" s="21">
        <v>0</v>
      </c>
      <c r="N128" s="21">
        <v>0</v>
      </c>
      <c r="O128" s="21">
        <v>0</v>
      </c>
      <c r="P128" s="21">
        <v>0</v>
      </c>
    </row>
    <row r="129" spans="1:16" ht="16" x14ac:dyDescent="0.25">
      <c r="A129" s="28">
        <v>126</v>
      </c>
      <c r="B129" s="28" t="s">
        <v>29</v>
      </c>
      <c r="C129" s="28" t="s">
        <v>147</v>
      </c>
      <c r="D129" s="28" t="s">
        <v>115</v>
      </c>
      <c r="E129" s="29">
        <v>27.904266119003299</v>
      </c>
      <c r="F129" s="24">
        <f>100-Table3[[#This Row],[Access to non-solid fuels (%)]]</f>
        <v>72.095733880996704</v>
      </c>
      <c r="G129" s="21">
        <v>26780651</v>
      </c>
      <c r="H129" s="21">
        <v>4617354</v>
      </c>
      <c r="I129" s="14">
        <v>19832</v>
      </c>
      <c r="J129" s="14">
        <v>1179806</v>
      </c>
      <c r="K129" s="29">
        <v>37.68</v>
      </c>
      <c r="L129" s="28" t="s">
        <v>94</v>
      </c>
      <c r="M129" s="21">
        <v>1</v>
      </c>
      <c r="N129" s="21">
        <v>1</v>
      </c>
      <c r="O129" s="21">
        <v>0</v>
      </c>
      <c r="P129" s="21">
        <v>0</v>
      </c>
    </row>
    <row r="130" spans="1:16" ht="16" x14ac:dyDescent="0.25">
      <c r="A130" s="15">
        <v>127</v>
      </c>
      <c r="B130" s="15" t="s">
        <v>29</v>
      </c>
      <c r="C130" s="15" t="s">
        <v>123</v>
      </c>
      <c r="D130" s="15" t="s">
        <v>102</v>
      </c>
      <c r="E130" s="20">
        <v>39.268893003463702</v>
      </c>
      <c r="F130" s="21">
        <f>100-Table3[[#This Row],[Access to non-solid fuels (%)]]</f>
        <v>60.731106996536298</v>
      </c>
      <c r="G130" s="21">
        <v>7686572</v>
      </c>
      <c r="H130" s="21">
        <v>1434595</v>
      </c>
      <c r="I130" s="14">
        <v>4698</v>
      </c>
      <c r="J130" s="14">
        <v>262277</v>
      </c>
      <c r="K130" s="20">
        <v>128.13</v>
      </c>
      <c r="L130" s="15" t="s">
        <v>79</v>
      </c>
      <c r="M130" s="21">
        <v>1</v>
      </c>
      <c r="N130" s="21">
        <v>0</v>
      </c>
      <c r="O130" s="21">
        <v>0</v>
      </c>
      <c r="P130" s="21">
        <v>0</v>
      </c>
    </row>
    <row r="131" spans="1:16" ht="16" x14ac:dyDescent="0.25">
      <c r="A131" s="15">
        <v>128</v>
      </c>
      <c r="B131" s="15" t="s">
        <v>28</v>
      </c>
      <c r="C131" s="15" t="s">
        <v>158</v>
      </c>
      <c r="D131" s="15" t="s">
        <v>110</v>
      </c>
      <c r="E131" s="20">
        <v>100</v>
      </c>
      <c r="F131" s="21">
        <f>100-Table3[[#This Row],[Access to non-solid fuels (%)]]</f>
        <v>0</v>
      </c>
      <c r="G131" s="21"/>
      <c r="H131" s="21"/>
      <c r="I131" s="14">
        <v>0</v>
      </c>
      <c r="J131" s="14">
        <v>0</v>
      </c>
      <c r="K131" s="20">
        <v>21</v>
      </c>
      <c r="L131" s="15" t="s">
        <v>195</v>
      </c>
      <c r="M131" s="21">
        <v>0</v>
      </c>
      <c r="N131" s="21">
        <v>0</v>
      </c>
      <c r="O131" s="21">
        <v>0</v>
      </c>
      <c r="P131" s="21">
        <v>0</v>
      </c>
    </row>
    <row r="132" spans="1:16" ht="16" x14ac:dyDescent="0.25">
      <c r="A132" s="15">
        <v>129</v>
      </c>
      <c r="B132" s="15" t="s">
        <v>29</v>
      </c>
      <c r="C132" s="15" t="s">
        <v>123</v>
      </c>
      <c r="D132" s="15" t="s">
        <v>102</v>
      </c>
      <c r="E132" s="20">
        <v>1.9999980926514001</v>
      </c>
      <c r="F132" s="21">
        <f>100-Table3[[#This Row],[Access to non-solid fuels (%)]]</f>
        <v>98.000001907348604</v>
      </c>
      <c r="G132" s="21">
        <v>5859152</v>
      </c>
      <c r="H132" s="21">
        <v>1093532</v>
      </c>
      <c r="I132" s="14">
        <v>7809</v>
      </c>
      <c r="J132" s="14">
        <v>505902</v>
      </c>
      <c r="K132" s="20">
        <v>405.99</v>
      </c>
      <c r="L132" s="15" t="s">
        <v>59</v>
      </c>
      <c r="M132" s="21">
        <v>1</v>
      </c>
      <c r="N132" s="21">
        <v>0</v>
      </c>
      <c r="O132" s="21">
        <v>0</v>
      </c>
      <c r="P132" s="21">
        <v>0</v>
      </c>
    </row>
    <row r="133" spans="1:16" ht="16" x14ac:dyDescent="0.25">
      <c r="A133" s="15">
        <v>130</v>
      </c>
      <c r="B133" s="15" t="s">
        <v>112</v>
      </c>
      <c r="C133" s="15" t="s">
        <v>129</v>
      </c>
      <c r="D133" s="15" t="s">
        <v>115</v>
      </c>
      <c r="E133" s="20">
        <v>79.279680550098405</v>
      </c>
      <c r="F133" s="23">
        <f>100-Table3[[#This Row],[Access to non-solid fuels (%)]]</f>
        <v>20.720319449901595</v>
      </c>
      <c r="G133" s="23">
        <v>1322453</v>
      </c>
      <c r="H133" s="23">
        <v>342784</v>
      </c>
      <c r="I133" s="14">
        <v>1425</v>
      </c>
      <c r="J133" s="14">
        <v>41859</v>
      </c>
      <c r="K133" s="20">
        <v>45</v>
      </c>
      <c r="L133" s="15" t="s">
        <v>87</v>
      </c>
      <c r="M133" s="21">
        <v>1</v>
      </c>
      <c r="N133" s="21">
        <v>1</v>
      </c>
      <c r="O133" s="21">
        <v>0</v>
      </c>
      <c r="P133" s="21">
        <v>0</v>
      </c>
    </row>
    <row r="134" spans="1:16" ht="16" x14ac:dyDescent="0.25">
      <c r="A134" s="15">
        <v>131</v>
      </c>
      <c r="B134" s="15" t="s">
        <v>106</v>
      </c>
      <c r="C134" s="15" t="s">
        <v>107</v>
      </c>
      <c r="D134" s="15" t="s">
        <v>104</v>
      </c>
      <c r="E134" s="20">
        <v>68.634745478630094</v>
      </c>
      <c r="F134" s="21">
        <f>100-Table3[[#This Row],[Access to non-solid fuels (%)]]</f>
        <v>31.365254521369906</v>
      </c>
      <c r="G134" s="21"/>
      <c r="H134" s="21"/>
      <c r="I134" s="14">
        <v>7950</v>
      </c>
      <c r="J134" s="14">
        <v>195595</v>
      </c>
      <c r="K134" s="20">
        <v>137</v>
      </c>
      <c r="L134" s="15" t="s">
        <v>196</v>
      </c>
      <c r="M134" s="21">
        <v>0</v>
      </c>
      <c r="N134" s="21">
        <v>0</v>
      </c>
      <c r="O134" s="21">
        <v>0</v>
      </c>
      <c r="P134" s="21">
        <v>0</v>
      </c>
    </row>
    <row r="135" spans="1:16" ht="16" x14ac:dyDescent="0.25">
      <c r="A135" s="15">
        <v>132</v>
      </c>
      <c r="B135" s="15" t="s">
        <v>112</v>
      </c>
      <c r="C135" s="15" t="s">
        <v>113</v>
      </c>
      <c r="D135" s="15" t="s">
        <v>104</v>
      </c>
      <c r="E135" s="20">
        <v>88.574482500553103</v>
      </c>
      <c r="F135" s="23">
        <f>100-Table3[[#This Row],[Access to non-solid fuels (%)]]</f>
        <v>11.425517499446897</v>
      </c>
      <c r="G135" s="23"/>
      <c r="H135" s="23"/>
      <c r="I135" s="14">
        <v>54</v>
      </c>
      <c r="J135" s="14">
        <v>1924</v>
      </c>
      <c r="K135" s="20">
        <v>12.57</v>
      </c>
      <c r="L135" s="15" t="s">
        <v>197</v>
      </c>
      <c r="M135" s="21">
        <v>0</v>
      </c>
      <c r="N135" s="21">
        <v>0</v>
      </c>
      <c r="O135" s="21">
        <v>0</v>
      </c>
      <c r="P135" s="21">
        <v>0</v>
      </c>
    </row>
    <row r="136" spans="1:16" ht="16" x14ac:dyDescent="0.25">
      <c r="A136" s="15">
        <v>133</v>
      </c>
      <c r="B136" s="15" t="s">
        <v>106</v>
      </c>
      <c r="C136" s="15" t="s">
        <v>124</v>
      </c>
      <c r="D136" s="15" t="s">
        <v>110</v>
      </c>
      <c r="E136" s="20">
        <v>99.952268620836506</v>
      </c>
      <c r="F136" s="21">
        <f>100-Table3[[#This Row],[Access to non-solid fuels (%)]]</f>
        <v>4.7731379163494125E-2</v>
      </c>
      <c r="G136" s="21"/>
      <c r="H136" s="21"/>
      <c r="I136" s="14">
        <v>140</v>
      </c>
      <c r="J136" s="14">
        <v>3302</v>
      </c>
      <c r="K136" s="20">
        <v>66</v>
      </c>
      <c r="L136" s="15" t="s">
        <v>198</v>
      </c>
      <c r="M136" s="21">
        <v>0</v>
      </c>
      <c r="N136" s="21">
        <v>0</v>
      </c>
      <c r="O136" s="21">
        <v>0</v>
      </c>
      <c r="P136" s="21">
        <v>0</v>
      </c>
    </row>
    <row r="137" spans="1:16" ht="16" x14ac:dyDescent="0.25">
      <c r="A137" s="15">
        <v>134</v>
      </c>
      <c r="B137" s="15" t="s">
        <v>106</v>
      </c>
      <c r="C137" s="15" t="s">
        <v>107</v>
      </c>
      <c r="D137" s="15" t="s">
        <v>110</v>
      </c>
      <c r="E137" s="20">
        <v>95.793474465608597</v>
      </c>
      <c r="F137" s="21">
        <f>100-Table3[[#This Row],[Access to non-solid fuels (%)]]</f>
        <v>4.2065255343914032</v>
      </c>
      <c r="G137" s="21"/>
      <c r="H137" s="21"/>
      <c r="I137" s="14">
        <v>150</v>
      </c>
      <c r="J137" s="14">
        <v>3371</v>
      </c>
      <c r="K137" s="20">
        <v>42</v>
      </c>
      <c r="L137" s="15" t="s">
        <v>199</v>
      </c>
      <c r="M137" s="21">
        <v>0</v>
      </c>
      <c r="N137" s="21">
        <v>0</v>
      </c>
      <c r="O137" s="21">
        <v>0</v>
      </c>
      <c r="P137" s="21">
        <v>0</v>
      </c>
    </row>
    <row r="138" spans="1:16" ht="16" x14ac:dyDescent="0.25">
      <c r="A138" s="15">
        <v>135</v>
      </c>
      <c r="B138" s="15" t="s">
        <v>106</v>
      </c>
      <c r="C138" s="15" t="s">
        <v>144</v>
      </c>
      <c r="D138" s="15" t="s">
        <v>110</v>
      </c>
      <c r="E138" s="20">
        <v>100</v>
      </c>
      <c r="F138" s="21">
        <f>100-Table3[[#This Row],[Access to non-solid fuels (%)]]</f>
        <v>0</v>
      </c>
      <c r="G138" s="21"/>
      <c r="H138" s="21"/>
      <c r="I138" s="14">
        <v>0</v>
      </c>
      <c r="J138" s="14">
        <v>0</v>
      </c>
      <c r="K138" s="20">
        <v>0.4</v>
      </c>
      <c r="L138" s="15" t="s">
        <v>200</v>
      </c>
      <c r="M138" s="21">
        <v>0</v>
      </c>
      <c r="N138" s="21">
        <v>1</v>
      </c>
      <c r="O138" s="21">
        <v>0</v>
      </c>
      <c r="P138" s="21">
        <v>0</v>
      </c>
    </row>
    <row r="139" spans="1:16" ht="16" x14ac:dyDescent="0.25">
      <c r="A139" s="15">
        <v>136</v>
      </c>
      <c r="B139" s="15" t="s">
        <v>29</v>
      </c>
      <c r="C139" s="15" t="s">
        <v>132</v>
      </c>
      <c r="D139" s="15" t="s">
        <v>115</v>
      </c>
      <c r="E139" s="20">
        <v>38.374924659728997</v>
      </c>
      <c r="F139" s="21">
        <f>100-Table3[[#This Row],[Access to non-solid fuels (%)]]</f>
        <v>61.625075340271003</v>
      </c>
      <c r="G139" s="21">
        <v>763211</v>
      </c>
      <c r="H139" s="21">
        <v>161913</v>
      </c>
      <c r="I139" s="14">
        <v>660</v>
      </c>
      <c r="J139" s="14">
        <v>34364</v>
      </c>
      <c r="K139" s="20">
        <v>3.56</v>
      </c>
      <c r="L139" s="15" t="s">
        <v>201</v>
      </c>
      <c r="M139" s="21">
        <v>0</v>
      </c>
      <c r="N139" s="21">
        <v>0</v>
      </c>
      <c r="O139" s="21">
        <v>0</v>
      </c>
      <c r="P139" s="21">
        <v>0</v>
      </c>
    </row>
    <row r="140" spans="1:16" ht="16" x14ac:dyDescent="0.25">
      <c r="A140" s="28">
        <v>137</v>
      </c>
      <c r="B140" s="28" t="s">
        <v>28</v>
      </c>
      <c r="C140" s="28" t="s">
        <v>109</v>
      </c>
      <c r="D140" s="28" t="s">
        <v>115</v>
      </c>
      <c r="E140" s="29">
        <v>99.990000000252607</v>
      </c>
      <c r="F140" s="24">
        <f>100-Table3[[#This Row],[Access to non-solid fuels (%)]]</f>
        <v>9.9999997473929625E-3</v>
      </c>
      <c r="G140" s="21"/>
      <c r="H140" s="21"/>
      <c r="I140" s="14">
        <v>151</v>
      </c>
      <c r="J140" s="14">
        <v>4961</v>
      </c>
      <c r="K140" s="29">
        <v>31</v>
      </c>
      <c r="L140" s="28" t="s">
        <v>202</v>
      </c>
      <c r="M140" s="21">
        <v>0</v>
      </c>
      <c r="N140" s="21">
        <v>0</v>
      </c>
      <c r="O140" s="21">
        <v>0</v>
      </c>
      <c r="P140" s="21">
        <v>0</v>
      </c>
    </row>
    <row r="141" spans="1:16" ht="16" x14ac:dyDescent="0.25">
      <c r="A141" s="15">
        <v>138</v>
      </c>
      <c r="B141" s="15" t="s">
        <v>29</v>
      </c>
      <c r="C141" s="15" t="s">
        <v>103</v>
      </c>
      <c r="D141" s="15" t="s">
        <v>102</v>
      </c>
      <c r="E141" s="20">
        <v>4.7909975051879998</v>
      </c>
      <c r="F141" s="21">
        <f>100-Table3[[#This Row],[Access to non-solid fuels (%)]]</f>
        <v>95.209002494811998</v>
      </c>
      <c r="G141" s="24">
        <v>11576803</v>
      </c>
      <c r="H141" s="21">
        <v>2269961</v>
      </c>
      <c r="I141" s="14">
        <v>13524</v>
      </c>
      <c r="J141" s="14">
        <v>953384</v>
      </c>
      <c r="K141" s="20">
        <v>122</v>
      </c>
      <c r="L141" s="15" t="s">
        <v>5</v>
      </c>
      <c r="M141" s="21">
        <v>0</v>
      </c>
      <c r="N141" s="21">
        <v>0</v>
      </c>
      <c r="O141" s="21">
        <v>0</v>
      </c>
      <c r="P141" s="21">
        <v>0</v>
      </c>
    </row>
    <row r="142" spans="1:16" ht="16" x14ac:dyDescent="0.25">
      <c r="A142" s="15">
        <v>139</v>
      </c>
      <c r="B142" s="15" t="s">
        <v>29</v>
      </c>
      <c r="C142" s="15" t="s">
        <v>123</v>
      </c>
      <c r="D142" s="15" t="s">
        <v>102</v>
      </c>
      <c r="E142" s="20">
        <v>4.7517538070679004</v>
      </c>
      <c r="F142" s="21">
        <f>100-Table3[[#This Row],[Access to non-solid fuels (%)]]</f>
        <v>95.2482461929321</v>
      </c>
      <c r="G142" s="21">
        <v>6310782</v>
      </c>
      <c r="H142" s="21">
        <v>1177822</v>
      </c>
      <c r="I142" s="14">
        <v>4769</v>
      </c>
      <c r="J142" s="14">
        <v>279000</v>
      </c>
      <c r="K142" s="20">
        <v>378.88</v>
      </c>
      <c r="L142" s="15" t="s">
        <v>203</v>
      </c>
      <c r="M142" s="21">
        <v>1</v>
      </c>
      <c r="N142" s="21">
        <v>1</v>
      </c>
      <c r="O142" s="21">
        <v>0</v>
      </c>
      <c r="P142" s="21">
        <v>0</v>
      </c>
    </row>
    <row r="143" spans="1:16" ht="16" x14ac:dyDescent="0.25">
      <c r="A143" s="15">
        <v>140</v>
      </c>
      <c r="B143" s="15" t="s">
        <v>28</v>
      </c>
      <c r="C143" s="15" t="s">
        <v>158</v>
      </c>
      <c r="D143" s="15" t="s">
        <v>104</v>
      </c>
      <c r="E143" s="20">
        <v>75.861741602420807</v>
      </c>
      <c r="F143" s="21">
        <f>100-Table3[[#This Row],[Access to non-solid fuels (%)]]</f>
        <v>24.138258397579193</v>
      </c>
      <c r="G143" s="22">
        <v>16028400</v>
      </c>
      <c r="H143" s="21">
        <v>4218000</v>
      </c>
      <c r="I143" s="14">
        <v>24917</v>
      </c>
      <c r="J143" s="14">
        <v>648186</v>
      </c>
      <c r="K143" s="20">
        <v>6.48</v>
      </c>
      <c r="L143" s="15" t="s">
        <v>38</v>
      </c>
      <c r="M143" s="21">
        <v>0</v>
      </c>
      <c r="N143" s="21">
        <v>0</v>
      </c>
      <c r="O143" s="21">
        <v>0</v>
      </c>
      <c r="P143" s="21">
        <v>1</v>
      </c>
    </row>
    <row r="144" spans="1:16" ht="16" x14ac:dyDescent="0.25">
      <c r="A144" s="15">
        <v>141</v>
      </c>
      <c r="B144" s="15" t="s">
        <v>28</v>
      </c>
      <c r="C144" s="15" t="s">
        <v>167</v>
      </c>
      <c r="D144" s="15" t="s">
        <v>115</v>
      </c>
      <c r="E144" s="20">
        <v>68.586254119873004</v>
      </c>
      <c r="F144" s="21">
        <f>100-Table3[[#This Row],[Access to non-solid fuels (%)]]</f>
        <v>31.413745880126996</v>
      </c>
      <c r="G144" s="22">
        <v>2963326</v>
      </c>
      <c r="H144" s="22">
        <v>510918</v>
      </c>
      <c r="I144" s="14">
        <v>4982</v>
      </c>
      <c r="J144" s="14">
        <v>203746</v>
      </c>
      <c r="K144" s="20">
        <v>0.01</v>
      </c>
      <c r="L144" s="15" t="s">
        <v>204</v>
      </c>
      <c r="M144" s="21">
        <v>0</v>
      </c>
      <c r="N144" s="21">
        <v>0</v>
      </c>
      <c r="O144" s="21">
        <v>0</v>
      </c>
      <c r="P144" s="21">
        <v>0</v>
      </c>
    </row>
    <row r="145" spans="1:16" ht="16" x14ac:dyDescent="0.25">
      <c r="A145" s="15">
        <v>142</v>
      </c>
      <c r="B145" s="15" t="s">
        <v>28</v>
      </c>
      <c r="C145" s="15" t="s">
        <v>167</v>
      </c>
      <c r="D145" s="15" t="s">
        <v>104</v>
      </c>
      <c r="E145" s="20">
        <v>99.990000000252607</v>
      </c>
      <c r="F145" s="21">
        <f>100-Table3[[#This Row],[Access to non-solid fuels (%)]]</f>
        <v>9.9999997473929625E-3</v>
      </c>
      <c r="G145" s="21"/>
      <c r="H145" s="21"/>
      <c r="I145" s="14">
        <v>126</v>
      </c>
      <c r="J145" s="14">
        <v>4777</v>
      </c>
      <c r="K145" s="20">
        <v>73</v>
      </c>
      <c r="L145" s="15" t="s">
        <v>205</v>
      </c>
      <c r="M145" s="21">
        <v>0</v>
      </c>
      <c r="N145" s="21">
        <v>0</v>
      </c>
      <c r="O145" s="21">
        <v>0</v>
      </c>
      <c r="P145" s="21">
        <v>0</v>
      </c>
    </row>
    <row r="146" spans="1:16" ht="16" x14ac:dyDescent="0.25">
      <c r="A146" s="15">
        <v>143</v>
      </c>
      <c r="B146" s="15" t="s">
        <v>28</v>
      </c>
      <c r="C146" s="15" t="s">
        <v>158</v>
      </c>
      <c r="D146" s="15" t="s">
        <v>115</v>
      </c>
      <c r="E146" s="20">
        <v>6.7747533321380997</v>
      </c>
      <c r="F146" s="21">
        <f>100-Table3[[#This Row],[Access to non-solid fuels (%)]]</f>
        <v>93.225246667861896</v>
      </c>
      <c r="G146" s="21"/>
      <c r="H146" s="21"/>
      <c r="I146" s="14">
        <v>879</v>
      </c>
      <c r="J146" s="14">
        <v>44328</v>
      </c>
      <c r="K146" s="20">
        <v>89.69</v>
      </c>
      <c r="L146" s="15" t="s">
        <v>70</v>
      </c>
      <c r="M146" s="21">
        <v>1</v>
      </c>
      <c r="N146" s="21">
        <v>0</v>
      </c>
      <c r="O146" s="21">
        <v>0</v>
      </c>
      <c r="P146" s="21">
        <v>1</v>
      </c>
    </row>
    <row r="147" spans="1:16" ht="16" x14ac:dyDescent="0.25">
      <c r="A147" s="15">
        <v>144</v>
      </c>
      <c r="B147" s="15" t="s">
        <v>112</v>
      </c>
      <c r="C147" s="15" t="s">
        <v>131</v>
      </c>
      <c r="D147" s="15" t="s">
        <v>110</v>
      </c>
      <c r="E147" s="20">
        <v>99.990000000252607</v>
      </c>
      <c r="F147" s="23">
        <f>100-Table3[[#This Row],[Access to non-solid fuels (%)]]</f>
        <v>9.9999997473929625E-3</v>
      </c>
      <c r="G147" s="23"/>
      <c r="H147" s="23"/>
      <c r="I147" s="14">
        <v>17</v>
      </c>
      <c r="J147" s="14">
        <v>499</v>
      </c>
      <c r="K147" s="20">
        <v>28</v>
      </c>
      <c r="L147" s="15" t="s">
        <v>206</v>
      </c>
      <c r="M147" s="21">
        <v>0</v>
      </c>
      <c r="N147" s="21">
        <v>0</v>
      </c>
      <c r="O147" s="21">
        <v>0</v>
      </c>
      <c r="P147" s="21">
        <v>0</v>
      </c>
    </row>
    <row r="148" spans="1:16" ht="16" x14ac:dyDescent="0.25">
      <c r="A148" s="15">
        <v>145</v>
      </c>
      <c r="B148" s="15" t="s">
        <v>29</v>
      </c>
      <c r="C148" s="15" t="s">
        <v>147</v>
      </c>
      <c r="D148" s="15" t="s">
        <v>115</v>
      </c>
      <c r="E148" s="20">
        <v>99.960547187947697</v>
      </c>
      <c r="F148" s="21">
        <f>100-Table3[[#This Row],[Access to non-solid fuels (%)]]</f>
        <v>3.9452812052303443E-2</v>
      </c>
      <c r="G148" s="21"/>
      <c r="H148" s="21"/>
      <c r="I148" s="14">
        <v>149</v>
      </c>
      <c r="J148" s="14">
        <v>4488</v>
      </c>
      <c r="K148" s="20">
        <v>44</v>
      </c>
      <c r="L148" s="15" t="s">
        <v>207</v>
      </c>
      <c r="M148" s="21">
        <v>0</v>
      </c>
      <c r="N148" s="21">
        <v>0</v>
      </c>
      <c r="O148" s="21">
        <v>0</v>
      </c>
      <c r="P148" s="21">
        <v>0</v>
      </c>
    </row>
    <row r="149" spans="1:16" ht="16" x14ac:dyDescent="0.25">
      <c r="A149" s="15">
        <v>146</v>
      </c>
      <c r="B149" s="15" t="s">
        <v>28</v>
      </c>
      <c r="C149" s="15" t="s">
        <v>109</v>
      </c>
      <c r="D149" s="15" t="s">
        <v>104</v>
      </c>
      <c r="E149" s="20">
        <v>95.851264894008594</v>
      </c>
      <c r="F149" s="21">
        <f>100-Table3[[#This Row],[Access to non-solid fuels (%)]]</f>
        <v>4.1487351059914062</v>
      </c>
      <c r="G149" s="21"/>
      <c r="H149" s="21"/>
      <c r="I149" s="14">
        <v>6589</v>
      </c>
      <c r="J149" s="14">
        <v>196374</v>
      </c>
      <c r="K149" s="20">
        <v>4.3</v>
      </c>
      <c r="L149" s="15" t="s">
        <v>89</v>
      </c>
      <c r="M149" s="21">
        <v>1</v>
      </c>
      <c r="N149" s="21">
        <v>0</v>
      </c>
      <c r="O149" s="21">
        <v>0</v>
      </c>
      <c r="P149" s="21">
        <v>0</v>
      </c>
    </row>
    <row r="150" spans="1:16" ht="16" x14ac:dyDescent="0.25">
      <c r="A150" s="15">
        <v>147</v>
      </c>
      <c r="B150" s="15" t="s">
        <v>29</v>
      </c>
      <c r="C150" s="15" t="s">
        <v>122</v>
      </c>
      <c r="D150" s="15" t="s">
        <v>102</v>
      </c>
      <c r="E150" s="20">
        <v>4.2356550693511998</v>
      </c>
      <c r="F150" s="21">
        <f>100-Table3[[#This Row],[Access to non-solid fuels (%)]]</f>
        <v>95.764344930648804</v>
      </c>
      <c r="G150" s="21">
        <v>45871783</v>
      </c>
      <c r="H150" s="21">
        <v>9361588</v>
      </c>
      <c r="I150" s="27">
        <v>21671</v>
      </c>
      <c r="J150" s="27">
        <v>1236439</v>
      </c>
      <c r="K150" s="20">
        <v>130.55000000000001</v>
      </c>
      <c r="L150" s="15" t="s">
        <v>60</v>
      </c>
      <c r="M150" s="21">
        <v>1</v>
      </c>
      <c r="N150" s="21">
        <v>1</v>
      </c>
      <c r="O150" s="21">
        <v>0</v>
      </c>
      <c r="P150" s="21">
        <v>0</v>
      </c>
    </row>
    <row r="151" spans="1:16" ht="16" x14ac:dyDescent="0.25">
      <c r="A151" s="15">
        <v>148</v>
      </c>
      <c r="B151" s="15" t="s">
        <v>29</v>
      </c>
      <c r="C151" s="15" t="s">
        <v>122</v>
      </c>
      <c r="D151" s="15" t="s">
        <v>102</v>
      </c>
      <c r="E151" s="20">
        <v>2.5584816932678001</v>
      </c>
      <c r="F151" s="21">
        <f>100-Table3[[#This Row],[Access to non-solid fuels (%)]]</f>
        <v>97.441518306732206</v>
      </c>
      <c r="G151" s="21">
        <v>37080000</v>
      </c>
      <c r="H151" s="21">
        <v>7344900</v>
      </c>
      <c r="I151" s="14">
        <v>20954</v>
      </c>
      <c r="J151" s="14">
        <v>1263207</v>
      </c>
      <c r="K151" s="20">
        <v>231.78</v>
      </c>
      <c r="L151" s="15" t="s">
        <v>27</v>
      </c>
      <c r="M151" s="21">
        <v>1</v>
      </c>
      <c r="N151" s="21">
        <v>1</v>
      </c>
      <c r="O151" s="21">
        <v>0</v>
      </c>
      <c r="P151" s="21">
        <v>1</v>
      </c>
    </row>
    <row r="152" spans="1:16" ht="16" x14ac:dyDescent="0.25">
      <c r="A152" s="15">
        <v>149</v>
      </c>
      <c r="B152" s="15" t="s">
        <v>106</v>
      </c>
      <c r="C152" s="15" t="s">
        <v>124</v>
      </c>
      <c r="D152" s="15" t="s">
        <v>115</v>
      </c>
      <c r="E152" s="20">
        <v>96.021580696106</v>
      </c>
      <c r="F152" s="21">
        <f>100-Table3[[#This Row],[Access to non-solid fuels (%)]]</f>
        <v>3.9784193038940003</v>
      </c>
      <c r="G152" s="21"/>
      <c r="H152" s="21"/>
      <c r="I152" s="14">
        <v>9640</v>
      </c>
      <c r="J152" s="14">
        <v>223380</v>
      </c>
      <c r="K152" s="20">
        <v>139</v>
      </c>
      <c r="L152" s="15" t="s">
        <v>208</v>
      </c>
      <c r="M152" s="21">
        <v>0</v>
      </c>
      <c r="N152" s="21">
        <v>0</v>
      </c>
      <c r="O152" s="21">
        <v>0</v>
      </c>
      <c r="P152" s="21">
        <v>0</v>
      </c>
    </row>
    <row r="153" spans="1:16" ht="16" x14ac:dyDescent="0.25">
      <c r="A153" s="15">
        <v>150</v>
      </c>
      <c r="B153" s="28" t="s">
        <v>112</v>
      </c>
      <c r="C153" s="28" t="s">
        <v>113</v>
      </c>
      <c r="D153" s="15" t="s">
        <v>110</v>
      </c>
      <c r="E153" s="20">
        <v>98.845186177641196</v>
      </c>
      <c r="F153" s="23">
        <f>100-Table3[[#This Row],[Access to non-solid fuels (%)]]</f>
        <v>1.154813822358804</v>
      </c>
      <c r="G153" s="23"/>
      <c r="H153" s="23"/>
      <c r="I153" s="14">
        <v>62</v>
      </c>
      <c r="J153" s="14">
        <v>1510</v>
      </c>
      <c r="K153" s="20">
        <v>23</v>
      </c>
      <c r="L153" s="15" t="s">
        <v>209</v>
      </c>
      <c r="M153" s="21">
        <v>0</v>
      </c>
      <c r="N153" s="21">
        <v>0</v>
      </c>
      <c r="O153" s="21">
        <v>0</v>
      </c>
      <c r="P153" s="21">
        <v>0</v>
      </c>
    </row>
    <row r="154" spans="1:16" ht="16" x14ac:dyDescent="0.25">
      <c r="A154" s="15">
        <v>151</v>
      </c>
      <c r="B154" s="15" t="s">
        <v>135</v>
      </c>
      <c r="C154" s="15" t="s">
        <v>136</v>
      </c>
      <c r="D154" s="15" t="s">
        <v>110</v>
      </c>
      <c r="E154" s="20">
        <v>100</v>
      </c>
      <c r="F154" s="21">
        <f>100-Table3[[#This Row],[Access to non-solid fuels (%)]]</f>
        <v>0</v>
      </c>
      <c r="G154" s="24"/>
      <c r="H154" s="21"/>
      <c r="I154" s="14">
        <v>0</v>
      </c>
      <c r="J154" s="14">
        <v>0</v>
      </c>
      <c r="K154" s="20">
        <v>12</v>
      </c>
      <c r="L154" s="15" t="s">
        <v>210</v>
      </c>
      <c r="M154" s="21">
        <v>0</v>
      </c>
      <c r="N154" s="21">
        <v>1</v>
      </c>
      <c r="O154" s="21">
        <v>0</v>
      </c>
      <c r="P154" s="21">
        <v>1</v>
      </c>
    </row>
    <row r="155" spans="1:16" ht="16" x14ac:dyDescent="0.25">
      <c r="A155" s="15">
        <v>152</v>
      </c>
      <c r="B155" s="15" t="s">
        <v>28</v>
      </c>
      <c r="C155" s="15" t="s">
        <v>167</v>
      </c>
      <c r="D155" s="15" t="s">
        <v>115</v>
      </c>
      <c r="E155" s="20">
        <v>87.780592590570393</v>
      </c>
      <c r="F155" s="21">
        <f>100-Table3[[#This Row],[Access to non-solid fuels (%)]]</f>
        <v>12.219407409429607</v>
      </c>
      <c r="G155" s="22">
        <v>3275454</v>
      </c>
      <c r="H155" s="21">
        <v>642246</v>
      </c>
      <c r="I155" s="14">
        <v>8925</v>
      </c>
      <c r="J155" s="14">
        <v>299289</v>
      </c>
      <c r="K155" s="20">
        <v>0</v>
      </c>
      <c r="L155" s="15" t="s">
        <v>211</v>
      </c>
      <c r="M155" s="21">
        <v>0</v>
      </c>
      <c r="N155" s="21">
        <v>0</v>
      </c>
      <c r="O155" s="21">
        <v>0</v>
      </c>
      <c r="P155" s="21">
        <v>0</v>
      </c>
    </row>
    <row r="156" spans="1:16" ht="16" x14ac:dyDescent="0.25">
      <c r="A156" s="15">
        <v>153</v>
      </c>
      <c r="B156" s="15" t="s">
        <v>112</v>
      </c>
      <c r="C156" s="15" t="s">
        <v>113</v>
      </c>
      <c r="D156" s="15" t="s">
        <v>104</v>
      </c>
      <c r="E156" s="20">
        <v>93.501883000135393</v>
      </c>
      <c r="F156" s="23">
        <f>100-Table3[[#This Row],[Access to non-solid fuels (%)]]</f>
        <v>6.4981169998646067</v>
      </c>
      <c r="G156" s="23"/>
      <c r="H156" s="23"/>
      <c r="I156" s="14">
        <v>192</v>
      </c>
      <c r="J156" s="14">
        <v>6295</v>
      </c>
      <c r="K156" s="20">
        <v>40.68</v>
      </c>
      <c r="L156" s="15" t="s">
        <v>212</v>
      </c>
      <c r="M156" s="21">
        <v>0</v>
      </c>
      <c r="N156" s="21">
        <v>0</v>
      </c>
      <c r="O156" s="21">
        <v>0</v>
      </c>
      <c r="P156" s="21">
        <v>0</v>
      </c>
    </row>
    <row r="157" spans="1:16" ht="16" x14ac:dyDescent="0.25">
      <c r="A157" s="15">
        <v>154</v>
      </c>
      <c r="B157" s="15" t="s">
        <v>28</v>
      </c>
      <c r="C157" s="15" t="s">
        <v>158</v>
      </c>
      <c r="D157" s="15" t="s">
        <v>115</v>
      </c>
      <c r="E157" s="20">
        <v>51.058602333068798</v>
      </c>
      <c r="F157" s="21">
        <f>100-Table3[[#This Row],[Access to non-solid fuels (%)]]</f>
        <v>48.941397666931202</v>
      </c>
      <c r="G157" s="22">
        <v>45275505</v>
      </c>
      <c r="H157" s="21">
        <v>9842501</v>
      </c>
      <c r="I157" s="14">
        <v>56426</v>
      </c>
      <c r="J157" s="14">
        <v>1510100</v>
      </c>
      <c r="K157" s="20">
        <v>0.92</v>
      </c>
      <c r="L157" s="15" t="s">
        <v>213</v>
      </c>
      <c r="M157" s="21">
        <v>1</v>
      </c>
      <c r="N157" s="21">
        <v>1</v>
      </c>
      <c r="O157" s="21">
        <v>0</v>
      </c>
      <c r="P157" s="21">
        <v>0</v>
      </c>
    </row>
    <row r="158" spans="1:16" ht="16" x14ac:dyDescent="0.25">
      <c r="A158" s="15">
        <v>155</v>
      </c>
      <c r="B158" s="15" t="s">
        <v>28</v>
      </c>
      <c r="C158" s="15" t="s">
        <v>109</v>
      </c>
      <c r="D158" s="15" t="s">
        <v>115</v>
      </c>
      <c r="E158" s="20">
        <v>67.959266901016207</v>
      </c>
      <c r="F158" s="21">
        <f>100-Table3[[#This Row],[Access to non-solid fuels (%)]]</f>
        <v>32.040733098983793</v>
      </c>
      <c r="G158" s="22">
        <v>7871295</v>
      </c>
      <c r="H158" s="21">
        <v>1174820</v>
      </c>
      <c r="I158" s="14">
        <v>9376</v>
      </c>
      <c r="J158" s="14">
        <v>490125</v>
      </c>
      <c r="K158" s="20">
        <v>34.68</v>
      </c>
      <c r="L158" s="15" t="s">
        <v>214</v>
      </c>
      <c r="M158" s="21">
        <v>0</v>
      </c>
      <c r="N158" s="21">
        <v>0</v>
      </c>
      <c r="O158" s="21">
        <v>0</v>
      </c>
      <c r="P158" s="21">
        <v>0</v>
      </c>
    </row>
    <row r="159" spans="1:16" ht="16" x14ac:dyDescent="0.25">
      <c r="A159" s="15">
        <v>156</v>
      </c>
      <c r="B159" s="15" t="s">
        <v>29</v>
      </c>
      <c r="C159" s="15" t="s">
        <v>132</v>
      </c>
      <c r="D159" s="15" t="s">
        <v>104</v>
      </c>
      <c r="E159" s="20">
        <v>86.696390807628603</v>
      </c>
      <c r="F159" s="21">
        <f>100-Table3[[#This Row],[Access to non-solid fuels (%)]]</f>
        <v>13.303609192371397</v>
      </c>
      <c r="G159" s="21">
        <v>6654610</v>
      </c>
      <c r="H159" s="21">
        <v>1411761</v>
      </c>
      <c r="I159" s="14">
        <v>10601</v>
      </c>
      <c r="J159" s="14">
        <v>413622</v>
      </c>
      <c r="K159" s="20">
        <v>4.9800000000000004</v>
      </c>
      <c r="L159" s="15" t="s">
        <v>13</v>
      </c>
      <c r="M159" s="21">
        <v>1</v>
      </c>
      <c r="N159" s="21">
        <v>1</v>
      </c>
      <c r="O159" s="21">
        <v>0</v>
      </c>
      <c r="P159" s="21">
        <v>0</v>
      </c>
    </row>
    <row r="160" spans="1:16" ht="16" x14ac:dyDescent="0.25">
      <c r="A160" s="15">
        <v>157</v>
      </c>
      <c r="B160" s="15" t="s">
        <v>29</v>
      </c>
      <c r="C160" s="15" t="s">
        <v>122</v>
      </c>
      <c r="D160" s="15" t="s">
        <v>115</v>
      </c>
      <c r="E160" s="20">
        <v>17.3228323459625</v>
      </c>
      <c r="F160" s="21">
        <f>100-Table3[[#This Row],[Access to non-solid fuels (%)]]</f>
        <v>82.677167654037504</v>
      </c>
      <c r="G160" s="21">
        <v>11682332</v>
      </c>
      <c r="H160" s="21">
        <v>2376699</v>
      </c>
      <c r="I160" s="14">
        <v>8236</v>
      </c>
      <c r="J160" s="14">
        <v>516501</v>
      </c>
      <c r="K160" s="20">
        <v>214.21</v>
      </c>
      <c r="L160" s="15" t="s">
        <v>61</v>
      </c>
      <c r="M160" s="21">
        <v>1</v>
      </c>
      <c r="N160" s="21">
        <v>0</v>
      </c>
      <c r="O160" s="21">
        <v>1</v>
      </c>
      <c r="P160" s="21">
        <v>0</v>
      </c>
    </row>
    <row r="161" spans="1:16" ht="16" x14ac:dyDescent="0.25">
      <c r="A161" s="15">
        <v>158</v>
      </c>
      <c r="B161" s="15" t="s">
        <v>29</v>
      </c>
      <c r="C161" s="15" t="s">
        <v>122</v>
      </c>
      <c r="D161" s="15" t="s">
        <v>102</v>
      </c>
      <c r="E161" s="20">
        <v>29.647976160049399</v>
      </c>
      <c r="F161" s="21">
        <f>100-Table3[[#This Row],[Access to non-solid fuels (%)]]</f>
        <v>70.352023839950604</v>
      </c>
      <c r="G161" s="21">
        <v>9607022</v>
      </c>
      <c r="H161" s="21">
        <v>2038109</v>
      </c>
      <c r="I161" s="14">
        <v>6597</v>
      </c>
      <c r="J161" s="14">
        <v>387635</v>
      </c>
      <c r="K161" s="20">
        <v>138.91999999999999</v>
      </c>
      <c r="L161" s="15" t="s">
        <v>62</v>
      </c>
      <c r="M161" s="21">
        <v>1</v>
      </c>
      <c r="N161" s="21">
        <v>1</v>
      </c>
      <c r="O161" s="21">
        <v>1</v>
      </c>
      <c r="P161" s="21">
        <v>0</v>
      </c>
    </row>
    <row r="162" spans="1:16" ht="16" x14ac:dyDescent="0.25">
      <c r="A162" s="30">
        <v>159</v>
      </c>
      <c r="B162" s="30" t="s">
        <v>112</v>
      </c>
      <c r="C162" s="30" t="s">
        <v>431</v>
      </c>
      <c r="D162" s="30" t="s">
        <v>110</v>
      </c>
      <c r="E162" s="31"/>
      <c r="F162" s="32"/>
      <c r="G162" s="24"/>
      <c r="H162" s="24"/>
      <c r="I162" s="14">
        <v>1</v>
      </c>
      <c r="J162" s="14">
        <v>31</v>
      </c>
      <c r="K162" s="31"/>
      <c r="L162" s="30" t="s">
        <v>224</v>
      </c>
      <c r="M162" s="21">
        <v>0</v>
      </c>
      <c r="N162" s="21">
        <v>0</v>
      </c>
      <c r="O162" s="21">
        <v>0</v>
      </c>
      <c r="P162" s="21">
        <v>0</v>
      </c>
    </row>
    <row r="163" spans="1:16" ht="16" x14ac:dyDescent="0.25">
      <c r="A163" s="15">
        <v>160</v>
      </c>
      <c r="B163" s="15" t="s">
        <v>29</v>
      </c>
      <c r="C163" s="15" t="s">
        <v>123</v>
      </c>
      <c r="D163" s="15" t="s">
        <v>115</v>
      </c>
      <c r="E163" s="20"/>
      <c r="F163" s="21"/>
      <c r="G163" s="21"/>
      <c r="H163" s="21"/>
      <c r="I163" s="14">
        <v>165</v>
      </c>
      <c r="J163" s="14">
        <v>4763</v>
      </c>
      <c r="K163" s="20"/>
      <c r="L163" s="15" t="s">
        <v>225</v>
      </c>
      <c r="M163" s="21">
        <v>0</v>
      </c>
      <c r="N163" s="21">
        <v>0</v>
      </c>
      <c r="O163" s="21">
        <v>0</v>
      </c>
      <c r="P163" s="21">
        <v>0</v>
      </c>
    </row>
    <row r="164" spans="1:16" ht="16" x14ac:dyDescent="0.25">
      <c r="A164" s="15">
        <v>161</v>
      </c>
      <c r="B164" s="15" t="s">
        <v>29</v>
      </c>
      <c r="C164" s="15" t="s">
        <v>122</v>
      </c>
      <c r="D164" s="15" t="s">
        <v>102</v>
      </c>
      <c r="E164" s="20"/>
      <c r="F164" s="21"/>
      <c r="G164" s="21"/>
      <c r="H164" s="21"/>
      <c r="I164" s="14">
        <v>457</v>
      </c>
      <c r="J164" s="14">
        <v>24309</v>
      </c>
      <c r="K164" s="20"/>
      <c r="L164" s="15" t="s">
        <v>90</v>
      </c>
      <c r="M164" s="21">
        <v>0</v>
      </c>
      <c r="N164" s="21">
        <v>0</v>
      </c>
      <c r="O164" s="21">
        <v>0</v>
      </c>
      <c r="P164" s="21">
        <v>0</v>
      </c>
    </row>
    <row r="165" spans="1:16" ht="16" x14ac:dyDescent="0.25">
      <c r="A165" s="15">
        <v>162</v>
      </c>
      <c r="B165" s="15" t="s">
        <v>28</v>
      </c>
      <c r="C165" s="15" t="s">
        <v>139</v>
      </c>
      <c r="D165" s="15" t="s">
        <v>432</v>
      </c>
      <c r="E165" s="20">
        <f>100-Table3[[#This Row],[Population using solid fuels for cooking (%)]]</f>
        <v>89</v>
      </c>
      <c r="F165" s="21">
        <v>11</v>
      </c>
      <c r="G165" s="22">
        <v>1564</v>
      </c>
      <c r="H165" s="21">
        <v>344</v>
      </c>
      <c r="I165" s="14">
        <v>2</v>
      </c>
      <c r="J165" s="14">
        <v>74</v>
      </c>
      <c r="K165" s="20"/>
      <c r="L165" s="15" t="s">
        <v>226</v>
      </c>
      <c r="M165" s="21">
        <v>0</v>
      </c>
      <c r="N165" s="21">
        <v>0</v>
      </c>
      <c r="O165" s="21">
        <v>0</v>
      </c>
      <c r="P165" s="21">
        <v>0</v>
      </c>
    </row>
    <row r="166" spans="1:16" ht="16" x14ac:dyDescent="0.25">
      <c r="A166" s="15">
        <v>163</v>
      </c>
      <c r="B166" s="15" t="s">
        <v>112</v>
      </c>
      <c r="C166" s="15" t="s">
        <v>431</v>
      </c>
      <c r="D166" s="15" t="s">
        <v>104</v>
      </c>
      <c r="E166" s="20"/>
      <c r="F166" s="21"/>
      <c r="G166" s="21"/>
      <c r="H166" s="21"/>
      <c r="I166" s="14">
        <v>6</v>
      </c>
      <c r="J166" s="14">
        <v>191</v>
      </c>
      <c r="K166" s="20"/>
      <c r="L166" s="15" t="s">
        <v>228</v>
      </c>
      <c r="M166" s="21">
        <v>0</v>
      </c>
      <c r="N166" s="21">
        <v>0</v>
      </c>
      <c r="O166" s="21">
        <v>0</v>
      </c>
      <c r="P166" s="21">
        <v>0</v>
      </c>
    </row>
    <row r="167" spans="1:16" ht="16" x14ac:dyDescent="0.25">
      <c r="A167" s="15">
        <v>164</v>
      </c>
      <c r="B167" s="15" t="s">
        <v>29</v>
      </c>
      <c r="C167" s="15" t="s">
        <v>430</v>
      </c>
      <c r="D167" s="15" t="s">
        <v>110</v>
      </c>
      <c r="E167" s="20"/>
      <c r="F167" s="21"/>
      <c r="G167" s="21"/>
      <c r="H167" s="21"/>
      <c r="I167" s="14">
        <v>636</v>
      </c>
      <c r="J167" s="14">
        <v>33573</v>
      </c>
      <c r="K167" s="20"/>
      <c r="L167" s="15" t="s">
        <v>229</v>
      </c>
      <c r="M167" s="21">
        <v>0</v>
      </c>
      <c r="N167" s="21">
        <v>0</v>
      </c>
      <c r="O167" s="21">
        <v>0</v>
      </c>
      <c r="P167" s="21">
        <v>0</v>
      </c>
    </row>
    <row r="168" spans="1:16" ht="16" x14ac:dyDescent="0.25">
      <c r="A168" s="15">
        <v>165</v>
      </c>
      <c r="B168" s="15" t="s">
        <v>29</v>
      </c>
      <c r="C168" s="15" t="s">
        <v>122</v>
      </c>
      <c r="D168" s="15" t="s">
        <v>102</v>
      </c>
      <c r="E168" s="20"/>
      <c r="F168" s="21"/>
      <c r="G168" s="21"/>
      <c r="H168" s="21"/>
      <c r="I168" s="14">
        <v>2987</v>
      </c>
      <c r="J168" s="14">
        <v>168318</v>
      </c>
      <c r="K168" s="20"/>
      <c r="L168" s="15" t="s">
        <v>92</v>
      </c>
      <c r="M168" s="21">
        <v>0</v>
      </c>
      <c r="N168" s="21">
        <v>0</v>
      </c>
      <c r="O168" s="21">
        <v>0</v>
      </c>
      <c r="P168" s="21">
        <v>0</v>
      </c>
    </row>
    <row r="169" spans="1:16" ht="16" x14ac:dyDescent="0.25">
      <c r="A169" s="15">
        <v>166</v>
      </c>
      <c r="B169" s="15" t="s">
        <v>28</v>
      </c>
      <c r="C169" s="15" t="s">
        <v>139</v>
      </c>
      <c r="D169" s="15" t="s">
        <v>104</v>
      </c>
      <c r="E169" s="20">
        <v>60</v>
      </c>
      <c r="F169" s="21">
        <f>100-Table3[[#This Row],[Access to non-solid fuels (%)]]</f>
        <v>40</v>
      </c>
      <c r="G169" s="22">
        <v>349897</v>
      </c>
      <c r="H169" s="22">
        <v>60327</v>
      </c>
      <c r="I169" s="14">
        <v>520</v>
      </c>
      <c r="J169" s="14">
        <v>18392</v>
      </c>
      <c r="K169" s="20"/>
      <c r="L169" s="15" t="s">
        <v>230</v>
      </c>
      <c r="M169" s="21">
        <v>0</v>
      </c>
      <c r="N169" s="21">
        <v>0</v>
      </c>
      <c r="O169" s="21">
        <v>0</v>
      </c>
      <c r="P169" s="21">
        <v>0</v>
      </c>
    </row>
    <row r="170" spans="1:16" ht="16" x14ac:dyDescent="0.25">
      <c r="A170" s="15">
        <v>167</v>
      </c>
      <c r="B170" s="15" t="s">
        <v>112</v>
      </c>
      <c r="C170" s="15" t="s">
        <v>431</v>
      </c>
      <c r="D170" s="15" t="s">
        <v>104</v>
      </c>
      <c r="E170" s="20"/>
      <c r="F170" s="21"/>
      <c r="G170" s="21"/>
      <c r="H170" s="21"/>
      <c r="I170" s="14">
        <v>3</v>
      </c>
      <c r="J170" s="14">
        <v>72</v>
      </c>
      <c r="K170" s="20"/>
      <c r="L170" s="15" t="s">
        <v>231</v>
      </c>
      <c r="M170" s="21">
        <v>0</v>
      </c>
      <c r="N170" s="21">
        <v>0</v>
      </c>
      <c r="O170" s="21">
        <v>0</v>
      </c>
      <c r="P170" s="21">
        <v>0</v>
      </c>
    </row>
    <row r="171" spans="1:16" ht="16" x14ac:dyDescent="0.25">
      <c r="A171" s="15">
        <v>168</v>
      </c>
      <c r="B171" s="15" t="s">
        <v>29</v>
      </c>
      <c r="C171" s="15" t="s">
        <v>123</v>
      </c>
      <c r="D171" s="15" t="s">
        <v>102</v>
      </c>
      <c r="E171" s="20"/>
      <c r="F171" s="21"/>
      <c r="G171" s="21"/>
      <c r="H171" s="21"/>
      <c r="I171" s="14">
        <v>1584</v>
      </c>
      <c r="J171" s="14">
        <v>91434</v>
      </c>
      <c r="K171" s="20"/>
      <c r="L171" s="15" t="s">
        <v>232</v>
      </c>
      <c r="M171" s="21">
        <v>1</v>
      </c>
      <c r="N171" s="21">
        <v>0</v>
      </c>
      <c r="O171" s="21">
        <v>0</v>
      </c>
      <c r="P171" s="21">
        <v>0</v>
      </c>
    </row>
    <row r="172" spans="1:16" ht="16" x14ac:dyDescent="0.25">
      <c r="A172" s="15">
        <v>169</v>
      </c>
      <c r="B172" s="15" t="s">
        <v>431</v>
      </c>
      <c r="C172" s="15" t="s">
        <v>431</v>
      </c>
      <c r="D172" s="15" t="s">
        <v>115</v>
      </c>
      <c r="E172" s="20"/>
      <c r="F172" s="21"/>
      <c r="G172" s="21"/>
      <c r="H172" s="21"/>
      <c r="I172" s="14">
        <v>50</v>
      </c>
      <c r="J172" s="14">
        <v>2234</v>
      </c>
      <c r="K172" s="20"/>
      <c r="L172" s="15" t="s">
        <v>233</v>
      </c>
      <c r="M172" s="21">
        <v>0</v>
      </c>
      <c r="N172" s="21">
        <v>0</v>
      </c>
      <c r="O172" s="21">
        <v>0</v>
      </c>
      <c r="P172" s="21">
        <v>0</v>
      </c>
    </row>
    <row r="173" spans="1:16" ht="16" x14ac:dyDescent="0.25">
      <c r="A173" s="15">
        <v>170</v>
      </c>
      <c r="B173" s="15" t="s">
        <v>29</v>
      </c>
      <c r="C173" s="15" t="s">
        <v>147</v>
      </c>
      <c r="D173" s="15" t="s">
        <v>104</v>
      </c>
      <c r="E173" s="20"/>
      <c r="F173" s="21"/>
      <c r="G173" s="21"/>
      <c r="H173" s="21"/>
      <c r="I173" s="14">
        <v>43</v>
      </c>
      <c r="J173" s="14">
        <v>1283</v>
      </c>
      <c r="K173" s="20"/>
      <c r="L173" s="15" t="s">
        <v>234</v>
      </c>
      <c r="M173" s="21">
        <v>0</v>
      </c>
      <c r="N173" s="21">
        <v>0</v>
      </c>
      <c r="O173" s="21">
        <v>0</v>
      </c>
      <c r="P173" s="21">
        <v>0</v>
      </c>
    </row>
    <row r="174" spans="1:16" ht="16" x14ac:dyDescent="0.25">
      <c r="A174" s="15">
        <v>171</v>
      </c>
      <c r="B174" s="15" t="s">
        <v>28</v>
      </c>
      <c r="C174" s="15" t="s">
        <v>101</v>
      </c>
      <c r="D174" s="15" t="s">
        <v>104</v>
      </c>
      <c r="E174" s="20">
        <v>93</v>
      </c>
      <c r="F174" s="21">
        <f>100-Table3[[#This Row],[Access to non-solid fuels (%)]]</f>
        <v>7</v>
      </c>
      <c r="G174" s="22">
        <v>23691</v>
      </c>
      <c r="H174" s="21">
        <v>4371</v>
      </c>
      <c r="I174" s="14">
        <v>27</v>
      </c>
      <c r="J174" s="14">
        <v>749</v>
      </c>
      <c r="K174" s="20"/>
      <c r="L174" s="15" t="s">
        <v>34</v>
      </c>
      <c r="M174" s="21">
        <v>0</v>
      </c>
      <c r="N174" s="21">
        <v>0</v>
      </c>
      <c r="O174" s="21">
        <v>0</v>
      </c>
      <c r="P174" s="21">
        <v>0</v>
      </c>
    </row>
    <row r="175" spans="1:16" ht="16" x14ac:dyDescent="0.25">
      <c r="A175" s="15">
        <v>172</v>
      </c>
      <c r="B175" s="15" t="s">
        <v>28</v>
      </c>
      <c r="C175" s="15" t="s">
        <v>139</v>
      </c>
      <c r="D175" s="15" t="s">
        <v>104</v>
      </c>
      <c r="E175" s="20">
        <v>32</v>
      </c>
      <c r="F175" s="21">
        <f>100-Table3[[#This Row],[Access to non-solid fuels (%)]]</f>
        <v>68</v>
      </c>
      <c r="G175" s="21">
        <v>16818</v>
      </c>
      <c r="H175" s="22">
        <v>3696</v>
      </c>
      <c r="I175" s="14">
        <v>14</v>
      </c>
      <c r="J175" s="14">
        <v>632</v>
      </c>
      <c r="K175" s="20"/>
      <c r="L175" s="15" t="s">
        <v>235</v>
      </c>
      <c r="M175" s="21">
        <v>0</v>
      </c>
      <c r="N175" s="21">
        <v>0</v>
      </c>
      <c r="O175" s="21">
        <v>0</v>
      </c>
      <c r="P175" s="21">
        <v>0</v>
      </c>
    </row>
    <row r="176" spans="1:16" ht="16" x14ac:dyDescent="0.25">
      <c r="A176" s="15">
        <v>173</v>
      </c>
      <c r="B176" s="15" t="s">
        <v>28</v>
      </c>
      <c r="C176" s="15" t="s">
        <v>139</v>
      </c>
      <c r="D176" s="15" t="s">
        <v>115</v>
      </c>
      <c r="E176" s="20">
        <v>58</v>
      </c>
      <c r="F176" s="21">
        <f>100-Table3[[#This Row],[Access to non-solid fuels (%)]]</f>
        <v>42</v>
      </c>
      <c r="G176" s="21">
        <v>43426</v>
      </c>
      <c r="H176" s="21">
        <v>9543</v>
      </c>
      <c r="I176" s="14">
        <v>38</v>
      </c>
      <c r="J176" s="14">
        <v>1584</v>
      </c>
      <c r="K176" s="20"/>
      <c r="L176" s="15" t="s">
        <v>236</v>
      </c>
      <c r="M176" s="21">
        <v>0</v>
      </c>
      <c r="N176" s="21">
        <v>0</v>
      </c>
      <c r="O176" s="21">
        <v>0</v>
      </c>
      <c r="P176" s="21">
        <v>0</v>
      </c>
    </row>
    <row r="177" spans="1:16" ht="16" x14ac:dyDescent="0.25">
      <c r="A177" s="15">
        <v>174</v>
      </c>
      <c r="B177" s="15" t="s">
        <v>28</v>
      </c>
      <c r="C177" s="15" t="s">
        <v>139</v>
      </c>
      <c r="D177" s="15" t="s">
        <v>110</v>
      </c>
      <c r="E177" s="20"/>
      <c r="F177" s="21"/>
      <c r="G177" s="21"/>
      <c r="H177" s="21"/>
      <c r="I177" s="14">
        <v>0</v>
      </c>
      <c r="J177" s="14">
        <v>14</v>
      </c>
      <c r="K177" s="20"/>
      <c r="L177" s="15" t="s">
        <v>237</v>
      </c>
      <c r="M177" s="21">
        <v>0</v>
      </c>
      <c r="N177" s="21">
        <v>0</v>
      </c>
      <c r="O177" s="21">
        <v>0</v>
      </c>
      <c r="P177" s="21">
        <v>0</v>
      </c>
    </row>
    <row r="178" spans="1:16" ht="16" x14ac:dyDescent="0.25">
      <c r="A178" s="15">
        <v>175</v>
      </c>
      <c r="B178" s="15" t="s">
        <v>28</v>
      </c>
      <c r="C178" s="15" t="s">
        <v>139</v>
      </c>
      <c r="D178" s="15" t="s">
        <v>432</v>
      </c>
      <c r="E178" s="20"/>
      <c r="F178" s="21"/>
      <c r="G178" s="21"/>
      <c r="H178" s="21"/>
      <c r="I178" s="14">
        <v>0</v>
      </c>
      <c r="J178" s="14">
        <v>4</v>
      </c>
      <c r="K178" s="20"/>
      <c r="L178" s="15" t="s">
        <v>238</v>
      </c>
      <c r="M178" s="21">
        <v>0</v>
      </c>
      <c r="N178" s="21">
        <v>0</v>
      </c>
      <c r="O178" s="21">
        <v>0</v>
      </c>
      <c r="P178" s="21">
        <v>0</v>
      </c>
    </row>
    <row r="179" spans="1:16" ht="16" x14ac:dyDescent="0.25">
      <c r="A179" s="15">
        <v>176</v>
      </c>
      <c r="B179" s="15" t="s">
        <v>28</v>
      </c>
      <c r="C179" s="15" t="s">
        <v>139</v>
      </c>
      <c r="D179" s="15" t="s">
        <v>104</v>
      </c>
      <c r="E179" s="20"/>
      <c r="F179" s="21"/>
      <c r="G179" s="21"/>
      <c r="H179" s="21"/>
      <c r="I179" s="14">
        <v>0</v>
      </c>
      <c r="J179" s="14">
        <v>6</v>
      </c>
      <c r="K179" s="20"/>
      <c r="L179" s="15" t="s">
        <v>239</v>
      </c>
      <c r="M179" s="21">
        <v>0</v>
      </c>
      <c r="N179" s="21">
        <v>0</v>
      </c>
      <c r="O179" s="21">
        <v>0</v>
      </c>
      <c r="P179" s="21">
        <v>0</v>
      </c>
    </row>
    <row r="180" spans="1:16" ht="16" x14ac:dyDescent="0.25">
      <c r="A180" s="15">
        <v>177</v>
      </c>
      <c r="B180" s="15" t="s">
        <v>28</v>
      </c>
      <c r="C180" s="15" t="s">
        <v>139</v>
      </c>
      <c r="D180" s="15" t="s">
        <v>115</v>
      </c>
      <c r="E180" s="20">
        <v>30</v>
      </c>
      <c r="F180" s="21">
        <f>100-Table3[[#This Row],[Access to non-solid fuels (%)]]</f>
        <v>70</v>
      </c>
      <c r="G180" s="21">
        <v>5016907</v>
      </c>
      <c r="H180" s="21">
        <v>1102466</v>
      </c>
      <c r="I180" s="14">
        <v>2887</v>
      </c>
      <c r="J180" s="14">
        <v>173965</v>
      </c>
      <c r="K180" s="20"/>
      <c r="L180" s="15" t="s">
        <v>240</v>
      </c>
      <c r="M180" s="21">
        <v>0</v>
      </c>
      <c r="N180" s="21">
        <v>0</v>
      </c>
      <c r="O180" s="21">
        <v>0</v>
      </c>
      <c r="P180" s="21">
        <v>0</v>
      </c>
    </row>
    <row r="181" spans="1:16" ht="16" x14ac:dyDescent="0.25">
      <c r="A181" s="15">
        <v>178</v>
      </c>
      <c r="B181" s="15" t="s">
        <v>431</v>
      </c>
      <c r="C181" s="15" t="s">
        <v>431</v>
      </c>
      <c r="D181" s="15" t="s">
        <v>432</v>
      </c>
      <c r="E181" s="20"/>
      <c r="F181" s="21"/>
      <c r="G181" s="21"/>
      <c r="H181" s="21"/>
      <c r="I181" s="14">
        <v>6</v>
      </c>
      <c r="J181" s="14">
        <v>190</v>
      </c>
      <c r="K181" s="20"/>
      <c r="L181" s="15" t="s">
        <v>241</v>
      </c>
      <c r="M181" s="21">
        <v>0</v>
      </c>
      <c r="N181" s="21">
        <v>0</v>
      </c>
      <c r="O181" s="21">
        <v>0</v>
      </c>
      <c r="P181" s="21">
        <v>0</v>
      </c>
    </row>
    <row r="182" spans="1:16" ht="16" x14ac:dyDescent="0.25">
      <c r="A182" s="15">
        <v>179</v>
      </c>
      <c r="B182" s="15" t="s">
        <v>431</v>
      </c>
      <c r="C182" s="15" t="s">
        <v>431</v>
      </c>
      <c r="D182" s="15" t="s">
        <v>432</v>
      </c>
      <c r="E182" s="20"/>
      <c r="F182" s="21"/>
      <c r="G182" s="21"/>
      <c r="H182" s="21"/>
      <c r="I182" s="14">
        <v>6</v>
      </c>
      <c r="J182" s="14">
        <v>160</v>
      </c>
      <c r="K182" s="20"/>
      <c r="L182" s="15" t="s">
        <v>242</v>
      </c>
      <c r="M182" s="21">
        <v>0</v>
      </c>
      <c r="N182" s="21">
        <v>0</v>
      </c>
      <c r="O182" s="21">
        <v>0</v>
      </c>
      <c r="P182" s="21">
        <v>0</v>
      </c>
    </row>
    <row r="183" spans="1:16" ht="16" x14ac:dyDescent="0.25">
      <c r="A183" s="15">
        <v>180</v>
      </c>
      <c r="B183" s="15" t="s">
        <v>28</v>
      </c>
      <c r="C183" s="15" t="s">
        <v>139</v>
      </c>
      <c r="D183" s="15" t="s">
        <v>115</v>
      </c>
      <c r="E183" s="20"/>
      <c r="F183" s="21"/>
      <c r="G183" s="21"/>
      <c r="H183" s="21"/>
      <c r="I183" s="14">
        <v>60</v>
      </c>
      <c r="J183" s="14">
        <v>2098</v>
      </c>
      <c r="K183" s="20"/>
      <c r="L183" s="15" t="s">
        <v>243</v>
      </c>
      <c r="M183" s="21">
        <v>0</v>
      </c>
      <c r="N183" s="21">
        <v>0</v>
      </c>
      <c r="O183" s="21">
        <v>0</v>
      </c>
      <c r="P183" s="21">
        <v>0</v>
      </c>
    </row>
    <row r="184" spans="1:16" ht="16" x14ac:dyDescent="0.25">
      <c r="A184" s="15">
        <v>181</v>
      </c>
      <c r="B184" s="33" t="s">
        <v>29</v>
      </c>
      <c r="C184" s="33" t="s">
        <v>430</v>
      </c>
      <c r="D184" s="15" t="s">
        <v>115</v>
      </c>
      <c r="E184" s="20">
        <v>29</v>
      </c>
      <c r="F184" s="21">
        <f>100-Table3[[#This Row],[Access to non-solid fuels (%)]]</f>
        <v>71</v>
      </c>
      <c r="G184" s="21">
        <v>133550</v>
      </c>
      <c r="H184" s="21">
        <v>27170</v>
      </c>
      <c r="I184" s="14">
        <v>111</v>
      </c>
      <c r="J184" s="14">
        <v>5082</v>
      </c>
      <c r="K184" s="20"/>
      <c r="L184" s="15" t="s">
        <v>244</v>
      </c>
      <c r="M184" s="21">
        <v>0</v>
      </c>
      <c r="N184" s="21">
        <v>0</v>
      </c>
      <c r="O184" s="21">
        <v>0</v>
      </c>
      <c r="P184" s="21">
        <v>0</v>
      </c>
    </row>
    <row r="185" spans="1:16" ht="16" x14ac:dyDescent="0.25">
      <c r="A185" s="15">
        <v>182</v>
      </c>
      <c r="B185" s="15" t="s">
        <v>29</v>
      </c>
      <c r="C185" s="15" t="s">
        <v>431</v>
      </c>
      <c r="D185" s="15" t="s">
        <v>110</v>
      </c>
      <c r="E185" s="20"/>
      <c r="F185" s="21"/>
      <c r="G185" s="21"/>
      <c r="H185" s="21"/>
      <c r="I185" s="14">
        <v>1</v>
      </c>
      <c r="J185" s="14">
        <v>32</v>
      </c>
      <c r="K185" s="20"/>
      <c r="L185" s="15" t="s">
        <v>245</v>
      </c>
      <c r="M185" s="21">
        <v>0</v>
      </c>
      <c r="N185" s="21">
        <v>0</v>
      </c>
      <c r="O185" s="21">
        <v>0</v>
      </c>
      <c r="P185" s="21">
        <v>0</v>
      </c>
    </row>
    <row r="186" spans="1:16" ht="16" x14ac:dyDescent="0.25">
      <c r="A186" s="15">
        <v>183</v>
      </c>
      <c r="B186" s="15" t="s">
        <v>28</v>
      </c>
      <c r="C186" s="15" t="s">
        <v>139</v>
      </c>
      <c r="D186" s="15" t="s">
        <v>115</v>
      </c>
      <c r="E186" s="20">
        <v>8</v>
      </c>
      <c r="F186" s="21">
        <f>100-Table3[[#This Row],[Access to non-solid fuels (%)]]</f>
        <v>92</v>
      </c>
      <c r="G186" s="21">
        <v>505630</v>
      </c>
      <c r="H186" s="21">
        <v>80259</v>
      </c>
      <c r="I186" s="14">
        <v>291</v>
      </c>
      <c r="J186" s="14">
        <v>12569</v>
      </c>
      <c r="K186" s="20"/>
      <c r="L186" s="15" t="s">
        <v>246</v>
      </c>
      <c r="M186" s="21">
        <v>0</v>
      </c>
      <c r="N186" s="21">
        <v>0</v>
      </c>
      <c r="O186" s="21">
        <v>0</v>
      </c>
      <c r="P186" s="21">
        <v>0</v>
      </c>
    </row>
    <row r="187" spans="1:16" ht="16" x14ac:dyDescent="0.25">
      <c r="A187" s="15">
        <v>184</v>
      </c>
      <c r="B187" s="15" t="s">
        <v>29</v>
      </c>
      <c r="C187" s="15" t="s">
        <v>122</v>
      </c>
      <c r="D187" s="15" t="s">
        <v>102</v>
      </c>
      <c r="E187" s="20"/>
      <c r="F187" s="21"/>
      <c r="G187" s="21"/>
      <c r="H187" s="21"/>
      <c r="I187" s="14">
        <v>10806</v>
      </c>
      <c r="J187" s="14">
        <v>818846</v>
      </c>
      <c r="K187" s="20"/>
      <c r="L187" s="15" t="s">
        <v>247</v>
      </c>
      <c r="M187" s="21">
        <v>0</v>
      </c>
      <c r="N187" s="21">
        <v>0</v>
      </c>
      <c r="O187" s="21">
        <v>0</v>
      </c>
      <c r="P187" s="21">
        <v>0</v>
      </c>
    </row>
    <row r="188" spans="1:16" ht="16" x14ac:dyDescent="0.25">
      <c r="A188" s="15">
        <v>185</v>
      </c>
      <c r="B188" s="15" t="s">
        <v>29</v>
      </c>
      <c r="C188" s="15" t="s">
        <v>147</v>
      </c>
      <c r="D188" s="15" t="s">
        <v>115</v>
      </c>
      <c r="E188" s="20"/>
      <c r="F188" s="21">
        <f>100-Table3[[#This Row],[Access to non-solid fuels (%)]]</f>
        <v>100</v>
      </c>
      <c r="G188" s="21"/>
      <c r="H188" s="21"/>
      <c r="I188" s="14">
        <v>9200</v>
      </c>
      <c r="J188" s="14">
        <v>592078</v>
      </c>
      <c r="K188" s="20"/>
      <c r="L188" s="15" t="s">
        <v>248</v>
      </c>
      <c r="M188" s="21">
        <v>0</v>
      </c>
      <c r="N188" s="21">
        <v>0</v>
      </c>
      <c r="O188" s="21">
        <v>0</v>
      </c>
      <c r="P188" s="21">
        <v>0</v>
      </c>
    </row>
    <row r="189" spans="1:16" ht="16" x14ac:dyDescent="0.25">
      <c r="A189" s="15">
        <v>186</v>
      </c>
      <c r="B189" s="15" t="s">
        <v>28</v>
      </c>
      <c r="C189" s="15" t="s">
        <v>139</v>
      </c>
      <c r="D189" s="15" t="s">
        <v>115</v>
      </c>
      <c r="E189" s="20">
        <v>55</v>
      </c>
      <c r="F189" s="21">
        <f>100-Table3[[#This Row],[Access to non-solid fuels (%)]]</f>
        <v>45</v>
      </c>
      <c r="G189" s="21">
        <v>47223</v>
      </c>
      <c r="H189" s="21">
        <v>10377</v>
      </c>
      <c r="I189" s="14">
        <v>32</v>
      </c>
      <c r="J189" s="14">
        <v>974</v>
      </c>
      <c r="K189" s="20"/>
      <c r="L189" s="15" t="s">
        <v>249</v>
      </c>
      <c r="M189" s="21">
        <v>0</v>
      </c>
      <c r="N189" s="21">
        <v>0</v>
      </c>
      <c r="O189" s="21">
        <v>0</v>
      </c>
      <c r="P189" s="21">
        <v>0</v>
      </c>
    </row>
    <row r="190" spans="1:16" ht="16" x14ac:dyDescent="0.25">
      <c r="A190" s="15">
        <v>187</v>
      </c>
      <c r="B190" s="15" t="s">
        <v>28</v>
      </c>
      <c r="C190" s="15" t="s">
        <v>139</v>
      </c>
      <c r="D190" s="15" t="s">
        <v>104</v>
      </c>
      <c r="E190" s="20"/>
      <c r="F190" s="21">
        <f>100-Table3[[#This Row],[Access to non-solid fuels (%)]]</f>
        <v>100</v>
      </c>
      <c r="G190" s="21"/>
      <c r="H190" s="21"/>
      <c r="I190" s="14">
        <v>2</v>
      </c>
      <c r="J190" s="14">
        <v>67</v>
      </c>
      <c r="K190" s="20"/>
      <c r="L190" s="15" t="s">
        <v>250</v>
      </c>
      <c r="M190" s="21">
        <v>0</v>
      </c>
      <c r="N190" s="21">
        <v>0</v>
      </c>
      <c r="O190" s="21">
        <v>0</v>
      </c>
      <c r="P190" s="21">
        <v>0</v>
      </c>
    </row>
    <row r="191" spans="1:16" ht="16" x14ac:dyDescent="0.25">
      <c r="A191" s="15">
        <v>188</v>
      </c>
      <c r="B191" s="15" t="s">
        <v>28</v>
      </c>
      <c r="C191" s="15" t="s">
        <v>139</v>
      </c>
      <c r="D191" s="15" t="s">
        <v>115</v>
      </c>
      <c r="E191" s="20">
        <v>15</v>
      </c>
      <c r="F191" s="21">
        <f>100-Table3[[#This Row],[Access to non-solid fuels (%)]]</f>
        <v>85</v>
      </c>
      <c r="G191" s="22">
        <v>210173</v>
      </c>
      <c r="H191" s="22">
        <v>46185</v>
      </c>
      <c r="I191" s="21">
        <f>VLOOKUP(Table3[[#This Row],[Country ]],Sheet3!B187:C381,2)</f>
        <v>118</v>
      </c>
      <c r="J191" s="15">
        <f>VLOOKUP(Table3[[#This Row],[Country ]],Sheet3!B187:D381,3)</f>
        <v>4024</v>
      </c>
      <c r="K191" s="20"/>
      <c r="L191" s="15" t="s">
        <v>251</v>
      </c>
      <c r="M191" s="21">
        <v>0</v>
      </c>
      <c r="N191" s="21">
        <v>0</v>
      </c>
      <c r="O191" s="21">
        <v>0</v>
      </c>
      <c r="P191" s="21">
        <v>0</v>
      </c>
    </row>
    <row r="192" spans="1:16" ht="16" x14ac:dyDescent="0.25">
      <c r="E192" s="14"/>
      <c r="G192" s="14"/>
      <c r="H192" s="14"/>
      <c r="J192" s="14"/>
    </row>
    <row r="193" spans="1:10" ht="16" x14ac:dyDescent="0.25">
      <c r="A193" s="14" t="s">
        <v>264</v>
      </c>
      <c r="E193" s="14"/>
      <c r="G193" s="14"/>
      <c r="H193" s="14"/>
      <c r="J193" s="14"/>
    </row>
    <row r="194" spans="1:10" ht="16" x14ac:dyDescent="0.25">
      <c r="A194" s="14" t="s">
        <v>433</v>
      </c>
      <c r="E194" s="14"/>
      <c r="G194" s="14"/>
      <c r="H194" s="14"/>
      <c r="J194" s="14"/>
    </row>
    <row r="195" spans="1:10" x14ac:dyDescent="0.25">
      <c r="A195" s="14" t="s">
        <v>266</v>
      </c>
    </row>
  </sheetData>
  <mergeCells count="2">
    <mergeCell ref="B1:C1"/>
    <mergeCell ref="N1:P1"/>
  </mergeCells>
  <hyperlinks>
    <hyperlink ref="O2" r:id="rId1"/>
  </hyperlinks>
  <pageMargins left="0.7" right="0.7" top="0.75" bottom="0.75" header="0.3" footer="0.3"/>
  <pageSetup orientation="portrait" horizontalDpi="0" verticalDpi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8"/>
  <sheetViews>
    <sheetView tabSelected="1" topLeftCell="A17" workbookViewId="0">
      <selection activeCell="C52" sqref="C52"/>
    </sheetView>
  </sheetViews>
  <sheetFormatPr baseColWidth="10" defaultRowHeight="17" x14ac:dyDescent="0.25"/>
  <cols>
    <col min="1" max="1" width="10.83203125" style="1"/>
    <col min="2" max="2" width="50.6640625" style="1" customWidth="1"/>
    <col min="3" max="3" width="20.6640625" style="1" customWidth="1"/>
    <col min="4" max="4" width="33.6640625" style="1" customWidth="1"/>
    <col min="5" max="5" width="33.33203125" style="1" customWidth="1"/>
    <col min="6" max="6" width="31.33203125" style="1" customWidth="1"/>
    <col min="7" max="16384" width="10.83203125" style="1"/>
  </cols>
  <sheetData>
    <row r="2" spans="1:6" x14ac:dyDescent="0.25">
      <c r="B2" s="38" t="s">
        <v>98</v>
      </c>
    </row>
    <row r="3" spans="1:6" x14ac:dyDescent="0.25">
      <c r="B3" s="1" t="s">
        <v>84</v>
      </c>
    </row>
    <row r="4" spans="1:6" x14ac:dyDescent="0.25">
      <c r="A4" s="41"/>
      <c r="B4" s="42" t="s">
        <v>63</v>
      </c>
      <c r="C4" s="43" t="s">
        <v>30</v>
      </c>
      <c r="D4" s="41" t="s">
        <v>267</v>
      </c>
      <c r="E4" s="41" t="s">
        <v>268</v>
      </c>
      <c r="F4" s="44" t="s">
        <v>269</v>
      </c>
    </row>
    <row r="5" spans="1:6" x14ac:dyDescent="0.25">
      <c r="A5" s="2"/>
      <c r="B5" s="39" t="s">
        <v>270</v>
      </c>
      <c r="C5" s="2" t="s">
        <v>210</v>
      </c>
      <c r="D5" s="2" t="s">
        <v>271</v>
      </c>
      <c r="E5" s="2" t="s">
        <v>272</v>
      </c>
      <c r="F5" s="39" t="s">
        <v>273</v>
      </c>
    </row>
    <row r="6" spans="1:6" x14ac:dyDescent="0.25">
      <c r="A6" s="2"/>
      <c r="B6" s="39" t="s">
        <v>274</v>
      </c>
      <c r="C6" s="2" t="s">
        <v>8</v>
      </c>
      <c r="D6" s="2" t="s">
        <v>275</v>
      </c>
      <c r="E6" s="2" t="s">
        <v>276</v>
      </c>
      <c r="F6" s="39" t="s">
        <v>277</v>
      </c>
    </row>
    <row r="7" spans="1:6" x14ac:dyDescent="0.25">
      <c r="A7" s="2"/>
      <c r="B7" s="39" t="s">
        <v>278</v>
      </c>
      <c r="C7" s="2" t="s">
        <v>38</v>
      </c>
      <c r="D7" s="2" t="s">
        <v>279</v>
      </c>
      <c r="E7" s="2" t="s">
        <v>280</v>
      </c>
      <c r="F7" s="39" t="s">
        <v>281</v>
      </c>
    </row>
    <row r="8" spans="1:6" x14ac:dyDescent="0.25">
      <c r="A8" s="2"/>
      <c r="B8" s="40" t="s">
        <v>64</v>
      </c>
      <c r="C8" s="2" t="s">
        <v>24</v>
      </c>
      <c r="D8" s="2" t="s">
        <v>282</v>
      </c>
      <c r="E8" s="2" t="s">
        <v>283</v>
      </c>
      <c r="F8" s="39" t="s">
        <v>284</v>
      </c>
    </row>
    <row r="9" spans="1:6" x14ac:dyDescent="0.25">
      <c r="A9" s="2"/>
      <c r="B9" s="40" t="s">
        <v>65</v>
      </c>
      <c r="C9" s="2" t="s">
        <v>24</v>
      </c>
      <c r="D9" s="2" t="s">
        <v>282</v>
      </c>
      <c r="E9" s="2" t="s">
        <v>285</v>
      </c>
      <c r="F9" s="39" t="s">
        <v>286</v>
      </c>
    </row>
    <row r="10" spans="1:6" x14ac:dyDescent="0.25">
      <c r="A10" s="2"/>
      <c r="B10" s="39" t="s">
        <v>287</v>
      </c>
      <c r="C10" s="2" t="s">
        <v>1</v>
      </c>
      <c r="D10" s="2" t="s">
        <v>288</v>
      </c>
      <c r="E10" s="2" t="s">
        <v>289</v>
      </c>
      <c r="F10" s="39" t="s">
        <v>290</v>
      </c>
    </row>
    <row r="11" spans="1:6" x14ac:dyDescent="0.25">
      <c r="A11" s="2"/>
      <c r="B11" s="39" t="s">
        <v>291</v>
      </c>
      <c r="C11" s="2" t="s">
        <v>210</v>
      </c>
      <c r="D11" s="2" t="s">
        <v>292</v>
      </c>
      <c r="E11" s="2" t="s">
        <v>293</v>
      </c>
      <c r="F11" s="39" t="s">
        <v>294</v>
      </c>
    </row>
    <row r="12" spans="1:6" x14ac:dyDescent="0.25">
      <c r="A12" s="2"/>
      <c r="B12" s="39" t="s">
        <v>66</v>
      </c>
      <c r="C12" s="2" t="s">
        <v>43</v>
      </c>
      <c r="D12" s="2" t="s">
        <v>295</v>
      </c>
      <c r="E12" s="2" t="s">
        <v>296</v>
      </c>
      <c r="F12" s="39" t="s">
        <v>297</v>
      </c>
    </row>
    <row r="13" spans="1:6" x14ac:dyDescent="0.25">
      <c r="A13" s="2"/>
      <c r="B13" s="39" t="s">
        <v>67</v>
      </c>
      <c r="C13" s="2" t="s">
        <v>210</v>
      </c>
      <c r="D13" s="2" t="s">
        <v>298</v>
      </c>
      <c r="E13" s="2" t="s">
        <v>299</v>
      </c>
      <c r="F13" s="39" t="s">
        <v>300</v>
      </c>
    </row>
    <row r="14" spans="1:6" x14ac:dyDescent="0.25">
      <c r="A14" s="2"/>
      <c r="B14" s="39" t="s">
        <v>301</v>
      </c>
      <c r="C14" s="2" t="s">
        <v>27</v>
      </c>
      <c r="D14" s="2" t="s">
        <v>302</v>
      </c>
      <c r="E14" s="2" t="s">
        <v>303</v>
      </c>
      <c r="F14" s="39" t="s">
        <v>304</v>
      </c>
    </row>
    <row r="15" spans="1:6" x14ac:dyDescent="0.25">
      <c r="A15" s="2"/>
      <c r="B15" s="39" t="s">
        <v>305</v>
      </c>
      <c r="C15" s="2" t="s">
        <v>27</v>
      </c>
      <c r="D15" s="2" t="s">
        <v>302</v>
      </c>
      <c r="E15" s="2" t="s">
        <v>306</v>
      </c>
      <c r="F15" s="39" t="s">
        <v>307</v>
      </c>
    </row>
    <row r="16" spans="1:6" x14ac:dyDescent="0.25">
      <c r="A16" s="2"/>
      <c r="B16" s="39" t="s">
        <v>308</v>
      </c>
      <c r="C16" s="2" t="s">
        <v>36</v>
      </c>
      <c r="D16" s="2" t="s">
        <v>309</v>
      </c>
      <c r="E16" s="2" t="s">
        <v>310</v>
      </c>
      <c r="F16" s="39" t="s">
        <v>311</v>
      </c>
    </row>
    <row r="17" spans="1:6" x14ac:dyDescent="0.25">
      <c r="A17" s="2"/>
      <c r="B17" s="40" t="s">
        <v>312</v>
      </c>
      <c r="C17" s="2" t="s">
        <v>313</v>
      </c>
      <c r="D17" s="2" t="s">
        <v>314</v>
      </c>
      <c r="E17" s="2" t="s">
        <v>315</v>
      </c>
      <c r="F17" s="39" t="s">
        <v>316</v>
      </c>
    </row>
    <row r="18" spans="1:6" x14ac:dyDescent="0.25">
      <c r="A18" s="2"/>
      <c r="B18" s="39" t="s">
        <v>317</v>
      </c>
      <c r="C18" s="2" t="s">
        <v>1</v>
      </c>
      <c r="D18" s="2" t="s">
        <v>288</v>
      </c>
      <c r="E18" s="2" t="s">
        <v>318</v>
      </c>
      <c r="F18" s="39" t="s">
        <v>319</v>
      </c>
    </row>
    <row r="19" spans="1:6" x14ac:dyDescent="0.25">
      <c r="A19" s="2"/>
      <c r="B19" s="39" t="s">
        <v>68</v>
      </c>
      <c r="C19" s="2" t="s">
        <v>210</v>
      </c>
      <c r="D19" s="2" t="s">
        <v>320</v>
      </c>
      <c r="E19" s="2" t="s">
        <v>321</v>
      </c>
      <c r="F19" s="39" t="s">
        <v>322</v>
      </c>
    </row>
    <row r="20" spans="1:6" x14ac:dyDescent="0.25">
      <c r="A20" s="2"/>
      <c r="B20" s="39" t="s">
        <v>69</v>
      </c>
      <c r="C20" s="2" t="s">
        <v>6</v>
      </c>
      <c r="D20" s="2" t="s">
        <v>323</v>
      </c>
      <c r="E20" s="2" t="s">
        <v>324</v>
      </c>
      <c r="F20" s="39" t="s">
        <v>325</v>
      </c>
    </row>
    <row r="21" spans="1:6" x14ac:dyDescent="0.25">
      <c r="A21" s="2"/>
      <c r="B21" s="39" t="s">
        <v>326</v>
      </c>
      <c r="C21" s="2" t="s">
        <v>210</v>
      </c>
      <c r="D21" s="2" t="s">
        <v>327</v>
      </c>
      <c r="E21" s="2" t="s">
        <v>328</v>
      </c>
      <c r="F21" s="39" t="s">
        <v>329</v>
      </c>
    </row>
    <row r="22" spans="1:6" x14ac:dyDescent="0.25">
      <c r="A22" s="2"/>
      <c r="B22" s="39" t="s">
        <v>330</v>
      </c>
      <c r="C22" s="2" t="s">
        <v>26</v>
      </c>
      <c r="D22" s="2" t="s">
        <v>331</v>
      </c>
      <c r="E22" s="2" t="s">
        <v>332</v>
      </c>
      <c r="F22" s="39" t="s">
        <v>333</v>
      </c>
    </row>
    <row r="23" spans="1:6" x14ac:dyDescent="0.25">
      <c r="A23" s="2"/>
      <c r="B23" s="39" t="s">
        <v>334</v>
      </c>
      <c r="C23" s="2" t="s">
        <v>70</v>
      </c>
      <c r="D23" s="2" t="s">
        <v>335</v>
      </c>
      <c r="E23" s="2" t="s">
        <v>336</v>
      </c>
      <c r="F23" s="39" t="s">
        <v>337</v>
      </c>
    </row>
    <row r="24" spans="1:6" x14ac:dyDescent="0.25">
      <c r="A24" s="2"/>
      <c r="B24" s="39" t="s">
        <v>338</v>
      </c>
      <c r="C24" s="2" t="s">
        <v>33</v>
      </c>
      <c r="D24" s="2" t="s">
        <v>339</v>
      </c>
      <c r="E24" s="2" t="s">
        <v>340</v>
      </c>
      <c r="F24" s="39" t="s">
        <v>341</v>
      </c>
    </row>
    <row r="25" spans="1:6" x14ac:dyDescent="0.25">
      <c r="A25" s="2"/>
      <c r="B25" s="40" t="s">
        <v>342</v>
      </c>
      <c r="C25" s="2" t="s">
        <v>57</v>
      </c>
      <c r="D25" s="2"/>
      <c r="E25" s="2" t="s">
        <v>343</v>
      </c>
      <c r="F25" s="39" t="s">
        <v>344</v>
      </c>
    </row>
    <row r="26" spans="1:6" x14ac:dyDescent="0.25">
      <c r="A26" s="2"/>
      <c r="B26" s="40" t="s">
        <v>71</v>
      </c>
      <c r="C26" s="2" t="s">
        <v>54</v>
      </c>
      <c r="D26" s="2"/>
      <c r="E26" s="2" t="s">
        <v>345</v>
      </c>
      <c r="F26" s="39" t="s">
        <v>346</v>
      </c>
    </row>
    <row r="27" spans="1:6" x14ac:dyDescent="0.25">
      <c r="A27" s="2"/>
      <c r="B27" s="39" t="s">
        <v>347</v>
      </c>
      <c r="C27" s="2" t="s">
        <v>2</v>
      </c>
      <c r="D27" s="2" t="s">
        <v>348</v>
      </c>
      <c r="E27" s="2" t="s">
        <v>349</v>
      </c>
      <c r="F27" s="39" t="s">
        <v>350</v>
      </c>
    </row>
    <row r="28" spans="1:6" x14ac:dyDescent="0.25">
      <c r="A28" s="2"/>
      <c r="B28" s="40" t="s">
        <v>72</v>
      </c>
      <c r="C28" s="2" t="s">
        <v>73</v>
      </c>
      <c r="D28" s="2" t="s">
        <v>351</v>
      </c>
      <c r="E28" s="2" t="s">
        <v>352</v>
      </c>
      <c r="F28" s="39" t="s">
        <v>353</v>
      </c>
    </row>
    <row r="29" spans="1:6" x14ac:dyDescent="0.25">
      <c r="A29" s="2"/>
      <c r="B29" s="39" t="s">
        <v>74</v>
      </c>
      <c r="C29" s="2" t="s">
        <v>210</v>
      </c>
      <c r="D29" s="2" t="s">
        <v>354</v>
      </c>
      <c r="E29" s="2" t="s">
        <v>355</v>
      </c>
      <c r="F29" s="39" t="s">
        <v>356</v>
      </c>
    </row>
    <row r="30" spans="1:6" x14ac:dyDescent="0.25">
      <c r="A30" s="2"/>
      <c r="B30" s="39" t="s">
        <v>357</v>
      </c>
      <c r="C30" s="2" t="s">
        <v>25</v>
      </c>
      <c r="D30" s="2" t="s">
        <v>358</v>
      </c>
      <c r="E30" s="2" t="s">
        <v>359</v>
      </c>
      <c r="F30" s="39" t="s">
        <v>360</v>
      </c>
    </row>
    <row r="31" spans="1:6" x14ac:dyDescent="0.25">
      <c r="A31" s="2"/>
      <c r="B31" s="40" t="s">
        <v>361</v>
      </c>
      <c r="C31" s="2" t="s">
        <v>47</v>
      </c>
      <c r="D31" s="2" t="s">
        <v>362</v>
      </c>
      <c r="E31" s="2" t="s">
        <v>363</v>
      </c>
      <c r="F31" s="39" t="s">
        <v>364</v>
      </c>
    </row>
    <row r="32" spans="1:6" x14ac:dyDescent="0.25">
      <c r="A32" s="2"/>
      <c r="B32" s="40" t="s">
        <v>75</v>
      </c>
      <c r="C32" s="2" t="s">
        <v>42</v>
      </c>
      <c r="D32" s="2" t="s">
        <v>365</v>
      </c>
      <c r="E32" s="2" t="s">
        <v>366</v>
      </c>
      <c r="F32" s="39" t="s">
        <v>367</v>
      </c>
    </row>
    <row r="33" spans="1:6" x14ac:dyDescent="0.25">
      <c r="A33" s="2"/>
      <c r="B33" s="39" t="s">
        <v>368</v>
      </c>
      <c r="C33" s="2" t="s">
        <v>210</v>
      </c>
      <c r="D33" s="2" t="s">
        <v>369</v>
      </c>
      <c r="E33" s="2" t="s">
        <v>370</v>
      </c>
      <c r="F33" s="39" t="s">
        <v>371</v>
      </c>
    </row>
    <row r="34" spans="1:6" x14ac:dyDescent="0.25">
      <c r="A34" s="2"/>
      <c r="B34" s="40" t="s">
        <v>76</v>
      </c>
      <c r="C34" s="2" t="s">
        <v>60</v>
      </c>
      <c r="D34" s="2" t="s">
        <v>372</v>
      </c>
      <c r="E34" s="2" t="s">
        <v>373</v>
      </c>
      <c r="F34" s="39" t="s">
        <v>374</v>
      </c>
    </row>
    <row r="35" spans="1:6" x14ac:dyDescent="0.25">
      <c r="A35" s="2"/>
      <c r="B35" s="39" t="s">
        <v>77</v>
      </c>
      <c r="C35" s="2" t="s">
        <v>36</v>
      </c>
      <c r="D35" s="2" t="s">
        <v>309</v>
      </c>
      <c r="E35" s="2" t="s">
        <v>375</v>
      </c>
      <c r="F35" s="39" t="s">
        <v>376</v>
      </c>
    </row>
    <row r="36" spans="1:6" x14ac:dyDescent="0.25">
      <c r="A36" s="2"/>
      <c r="B36" s="40" t="s">
        <v>377</v>
      </c>
      <c r="C36" s="2" t="s">
        <v>313</v>
      </c>
      <c r="D36" s="2" t="s">
        <v>314</v>
      </c>
      <c r="E36" s="2" t="s">
        <v>378</v>
      </c>
      <c r="F36" s="39" t="s">
        <v>379</v>
      </c>
    </row>
    <row r="37" spans="1:6" x14ac:dyDescent="0.25">
      <c r="A37" s="2"/>
      <c r="B37" s="39" t="s">
        <v>380</v>
      </c>
      <c r="C37" s="2" t="s">
        <v>39</v>
      </c>
      <c r="D37" s="2" t="s">
        <v>381</v>
      </c>
      <c r="E37" s="2" t="s">
        <v>382</v>
      </c>
      <c r="F37" s="39" t="s">
        <v>383</v>
      </c>
    </row>
    <row r="38" spans="1:6" x14ac:dyDescent="0.25">
      <c r="A38" s="2"/>
      <c r="B38" s="39" t="s">
        <v>384</v>
      </c>
      <c r="C38" s="2" t="s">
        <v>13</v>
      </c>
      <c r="D38" s="2" t="s">
        <v>385</v>
      </c>
      <c r="E38" s="2" t="s">
        <v>386</v>
      </c>
      <c r="F38" s="39" t="s">
        <v>387</v>
      </c>
    </row>
    <row r="39" spans="1:6" x14ac:dyDescent="0.25">
      <c r="A39" s="2"/>
      <c r="B39" s="39" t="s">
        <v>388</v>
      </c>
      <c r="C39" s="2" t="s">
        <v>26</v>
      </c>
      <c r="D39" s="2" t="s">
        <v>389</v>
      </c>
      <c r="E39" s="2" t="s">
        <v>390</v>
      </c>
      <c r="F39" s="39" t="s">
        <v>391</v>
      </c>
    </row>
    <row r="40" spans="1:6" x14ac:dyDescent="0.25">
      <c r="A40" s="2"/>
      <c r="B40" s="39" t="s">
        <v>78</v>
      </c>
      <c r="C40" s="2" t="s">
        <v>79</v>
      </c>
      <c r="D40" s="2" t="s">
        <v>392</v>
      </c>
      <c r="E40" s="2" t="s">
        <v>393</v>
      </c>
      <c r="F40" s="39" t="s">
        <v>394</v>
      </c>
    </row>
    <row r="41" spans="1:6" x14ac:dyDescent="0.25">
      <c r="A41" s="2"/>
      <c r="B41" s="39" t="s">
        <v>395</v>
      </c>
      <c r="C41" s="2" t="s">
        <v>2</v>
      </c>
      <c r="D41" s="2" t="s">
        <v>348</v>
      </c>
      <c r="E41" s="2" t="s">
        <v>396</v>
      </c>
      <c r="F41" s="39" t="s">
        <v>397</v>
      </c>
    </row>
    <row r="42" spans="1:6" x14ac:dyDescent="0.25">
      <c r="A42" s="2"/>
      <c r="B42" s="39" t="s">
        <v>398</v>
      </c>
      <c r="C42" s="2" t="s">
        <v>210</v>
      </c>
      <c r="D42" s="2" t="s">
        <v>399</v>
      </c>
      <c r="E42" s="2" t="s">
        <v>400</v>
      </c>
      <c r="F42" s="39" t="s">
        <v>401</v>
      </c>
    </row>
    <row r="43" spans="1:6" x14ac:dyDescent="0.25">
      <c r="A43" s="2"/>
      <c r="B43" s="39" t="s">
        <v>402</v>
      </c>
      <c r="C43" s="2" t="s">
        <v>19</v>
      </c>
      <c r="D43" s="2" t="s">
        <v>403</v>
      </c>
      <c r="E43" s="2" t="s">
        <v>404</v>
      </c>
      <c r="F43" s="39" t="s">
        <v>405</v>
      </c>
    </row>
    <row r="44" spans="1:6" x14ac:dyDescent="0.25">
      <c r="A44" s="2"/>
      <c r="B44" s="39" t="s">
        <v>80</v>
      </c>
      <c r="C44" s="2" t="s">
        <v>210</v>
      </c>
      <c r="D44" s="2" t="s">
        <v>406</v>
      </c>
      <c r="E44" s="2" t="s">
        <v>407</v>
      </c>
      <c r="F44" s="39" t="s">
        <v>408</v>
      </c>
    </row>
    <row r="45" spans="1:6" x14ac:dyDescent="0.25">
      <c r="A45" s="2"/>
      <c r="B45" s="40" t="s">
        <v>81</v>
      </c>
      <c r="C45" s="2" t="s">
        <v>25</v>
      </c>
      <c r="D45" s="2" t="s">
        <v>358</v>
      </c>
      <c r="E45" s="2" t="s">
        <v>409</v>
      </c>
      <c r="F45" s="39" t="s">
        <v>410</v>
      </c>
    </row>
    <row r="46" spans="1:6" x14ac:dyDescent="0.25">
      <c r="A46" s="2"/>
      <c r="B46" s="39" t="s">
        <v>82</v>
      </c>
      <c r="C46" s="2" t="s">
        <v>6</v>
      </c>
      <c r="D46" s="2" t="s">
        <v>411</v>
      </c>
      <c r="E46" s="2" t="s">
        <v>412</v>
      </c>
      <c r="F46" s="39" t="s">
        <v>413</v>
      </c>
    </row>
    <row r="47" spans="1:6" x14ac:dyDescent="0.25">
      <c r="A47" s="2"/>
      <c r="B47" s="40" t="s">
        <v>414</v>
      </c>
      <c r="C47" s="2" t="s">
        <v>190</v>
      </c>
      <c r="D47" s="2" t="s">
        <v>415</v>
      </c>
      <c r="E47" s="2" t="s">
        <v>416</v>
      </c>
      <c r="F47" s="39" t="s">
        <v>417</v>
      </c>
    </row>
    <row r="48" spans="1:6" x14ac:dyDescent="0.25">
      <c r="A48" s="2"/>
      <c r="B48" s="39" t="s">
        <v>83</v>
      </c>
      <c r="C48" s="2" t="s">
        <v>44</v>
      </c>
      <c r="D48" s="2" t="s">
        <v>418</v>
      </c>
      <c r="E48" s="2" t="s">
        <v>419</v>
      </c>
      <c r="F48" s="39" t="s">
        <v>420</v>
      </c>
    </row>
  </sheetData>
  <autoFilter ref="A4:F4"/>
  <hyperlinks>
    <hyperlink ref="B4" r:id="rId1"/>
    <hyperlink ref="C4" r:id="rId2"/>
    <hyperlink ref="B5" r:id="rId3"/>
    <hyperlink ref="F5" r:id="rId4"/>
    <hyperlink ref="B6" r:id="rId5"/>
    <hyperlink ref="F6" r:id="rId6"/>
    <hyperlink ref="B7" r:id="rId7"/>
    <hyperlink ref="F7" r:id="rId8"/>
    <hyperlink ref="F8" r:id="rId9"/>
    <hyperlink ref="F9" r:id="rId10"/>
    <hyperlink ref="B10" r:id="rId11"/>
    <hyperlink ref="F10" r:id="rId12"/>
    <hyperlink ref="B11" r:id="rId13"/>
    <hyperlink ref="F11" r:id="rId14"/>
    <hyperlink ref="B12" r:id="rId15"/>
    <hyperlink ref="F12" r:id="rId16"/>
    <hyperlink ref="B13" r:id="rId17"/>
    <hyperlink ref="F13" r:id="rId18"/>
    <hyperlink ref="B14" r:id="rId19"/>
    <hyperlink ref="F14" r:id="rId20"/>
    <hyperlink ref="B15" r:id="rId21"/>
    <hyperlink ref="F15" r:id="rId22"/>
    <hyperlink ref="B16" r:id="rId23"/>
    <hyperlink ref="F16" r:id="rId24"/>
    <hyperlink ref="F17" r:id="rId25"/>
    <hyperlink ref="B18" r:id="rId26"/>
    <hyperlink ref="F18" r:id="rId27"/>
    <hyperlink ref="B19" r:id="rId28"/>
    <hyperlink ref="F19" r:id="rId29"/>
    <hyperlink ref="B20" r:id="rId30"/>
    <hyperlink ref="F20" r:id="rId31"/>
    <hyperlink ref="B21" r:id="rId32"/>
    <hyperlink ref="F21" r:id="rId33"/>
    <hyperlink ref="B22" r:id="rId34"/>
    <hyperlink ref="F22" r:id="rId35"/>
    <hyperlink ref="B23" r:id="rId36"/>
    <hyperlink ref="F23" r:id="rId37"/>
    <hyperlink ref="B24" r:id="rId38"/>
    <hyperlink ref="F24" r:id="rId39"/>
    <hyperlink ref="F25" r:id="rId40"/>
    <hyperlink ref="F26" r:id="rId41"/>
    <hyperlink ref="B27" r:id="rId42"/>
    <hyperlink ref="F27" r:id="rId43"/>
    <hyperlink ref="F28" r:id="rId44"/>
    <hyperlink ref="B29" r:id="rId45"/>
    <hyperlink ref="F29" r:id="rId46"/>
    <hyperlink ref="B30" r:id="rId47"/>
    <hyperlink ref="F30" r:id="rId48"/>
    <hyperlink ref="F31" r:id="rId49"/>
    <hyperlink ref="F32" r:id="rId50"/>
    <hyperlink ref="B33" r:id="rId51"/>
    <hyperlink ref="F33" r:id="rId52"/>
    <hyperlink ref="F34" r:id="rId53"/>
    <hyperlink ref="B35" r:id="rId54"/>
    <hyperlink ref="F35" r:id="rId55"/>
    <hyperlink ref="F36" r:id="rId56"/>
    <hyperlink ref="B37" r:id="rId57"/>
    <hyperlink ref="F37" r:id="rId58"/>
    <hyperlink ref="B38" r:id="rId59"/>
    <hyperlink ref="F38" r:id="rId60"/>
    <hyperlink ref="B39" r:id="rId61"/>
    <hyperlink ref="F39" r:id="rId62"/>
    <hyperlink ref="B40" r:id="rId63"/>
    <hyperlink ref="F40" r:id="rId64"/>
    <hyperlink ref="B41" r:id="rId65"/>
    <hyperlink ref="F41" r:id="rId66"/>
    <hyperlink ref="B42" r:id="rId67"/>
    <hyperlink ref="F42" r:id="rId68"/>
    <hyperlink ref="B43" r:id="rId69"/>
    <hyperlink ref="F43" r:id="rId70"/>
    <hyperlink ref="B44" r:id="rId71"/>
    <hyperlink ref="F44" r:id="rId72"/>
    <hyperlink ref="F45" r:id="rId73"/>
    <hyperlink ref="B46" r:id="rId74"/>
    <hyperlink ref="F46" r:id="rId75"/>
    <hyperlink ref="F47" r:id="rId76"/>
    <hyperlink ref="B48" r:id="rId77"/>
    <hyperlink ref="F48" r:id="rId78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9"/>
  <sheetViews>
    <sheetView workbookViewId="0">
      <selection activeCell="C155" sqref="C155:D155"/>
    </sheetView>
  </sheetViews>
  <sheetFormatPr baseColWidth="10" defaultRowHeight="16" x14ac:dyDescent="0.2"/>
  <cols>
    <col min="2" max="2" width="22.5" customWidth="1"/>
    <col min="3" max="3" width="11" customWidth="1"/>
    <col min="4" max="4" width="9.5" customWidth="1"/>
    <col min="5" max="5" width="10.83203125" customWidth="1"/>
  </cols>
  <sheetData>
    <row r="1" spans="1:5" x14ac:dyDescent="0.2">
      <c r="B1" t="s">
        <v>30</v>
      </c>
      <c r="C1" t="s">
        <v>253</v>
      </c>
      <c r="D1" t="s">
        <v>254</v>
      </c>
      <c r="E1" t="s">
        <v>256</v>
      </c>
    </row>
    <row r="2" spans="1:5" x14ac:dyDescent="0.2">
      <c r="A2">
        <v>1</v>
      </c>
      <c r="B2" s="4" t="s">
        <v>100</v>
      </c>
      <c r="C2">
        <v>27708</v>
      </c>
      <c r="D2">
        <v>1602413</v>
      </c>
      <c r="E2">
        <f>MATCH(B2,Database!$L$4:$L$191,0)</f>
        <v>1</v>
      </c>
    </row>
    <row r="3" spans="1:5" x14ac:dyDescent="0.2">
      <c r="A3">
        <v>2</v>
      </c>
      <c r="B3" s="8" t="s">
        <v>48</v>
      </c>
      <c r="C3">
        <v>19568</v>
      </c>
      <c r="D3">
        <v>1363953</v>
      </c>
      <c r="E3">
        <f>MATCH(B3,Database!$L$4:$L$191,0)</f>
        <v>2</v>
      </c>
    </row>
    <row r="4" spans="1:5" x14ac:dyDescent="0.2">
      <c r="A4">
        <v>3</v>
      </c>
      <c r="B4" s="5" t="s">
        <v>105</v>
      </c>
      <c r="C4">
        <v>3474</v>
      </c>
      <c r="D4">
        <v>74369</v>
      </c>
      <c r="E4">
        <f>MATCH(B4,Database!$L$4:$L$191,0)</f>
        <v>3</v>
      </c>
    </row>
    <row r="5" spans="1:5" x14ac:dyDescent="0.2">
      <c r="A5">
        <v>4</v>
      </c>
      <c r="B5" t="s">
        <v>108</v>
      </c>
      <c r="C5">
        <v>19</v>
      </c>
      <c r="D5">
        <v>969</v>
      </c>
      <c r="E5">
        <f>MATCH(B5,Database!$L$4:$L$191,0)</f>
        <v>4</v>
      </c>
    </row>
    <row r="6" spans="1:5" x14ac:dyDescent="0.2">
      <c r="A6">
        <v>5</v>
      </c>
      <c r="B6" t="s">
        <v>111</v>
      </c>
      <c r="C6">
        <v>1393</v>
      </c>
      <c r="D6">
        <v>35711</v>
      </c>
      <c r="E6">
        <f>MATCH(B6,Database!$L$4:$L$191,0)</f>
        <v>5</v>
      </c>
    </row>
    <row r="7" spans="1:5" x14ac:dyDescent="0.2">
      <c r="A7">
        <v>6</v>
      </c>
      <c r="B7" t="s">
        <v>114</v>
      </c>
      <c r="C7">
        <v>1123</v>
      </c>
      <c r="D7">
        <v>24705</v>
      </c>
      <c r="E7">
        <f>MATCH(B7,Database!$L$4:$L$191,0)</f>
        <v>6</v>
      </c>
    </row>
    <row r="8" spans="1:5" x14ac:dyDescent="0.2">
      <c r="A8">
        <v>7</v>
      </c>
      <c r="B8" t="s">
        <v>116</v>
      </c>
      <c r="C8">
        <v>0</v>
      </c>
      <c r="D8">
        <v>0</v>
      </c>
      <c r="E8">
        <f>MATCH(B8,Database!$L$4:$L$191,0)</f>
        <v>7</v>
      </c>
    </row>
    <row r="9" spans="1:5" x14ac:dyDescent="0.2">
      <c r="A9">
        <v>8</v>
      </c>
      <c r="B9" t="s">
        <v>119</v>
      </c>
      <c r="C9">
        <v>0</v>
      </c>
      <c r="D9">
        <v>0</v>
      </c>
      <c r="E9">
        <f>MATCH(B9,Database!$L$4:$L$191,0)</f>
        <v>8</v>
      </c>
    </row>
    <row r="10" spans="1:5" x14ac:dyDescent="0.2">
      <c r="A10">
        <v>9</v>
      </c>
      <c r="B10" t="s">
        <v>121</v>
      </c>
      <c r="C10">
        <v>2409</v>
      </c>
      <c r="D10">
        <v>73143</v>
      </c>
      <c r="E10">
        <f>MATCH(B10,Database!$L$4:$L$191,0)</f>
        <v>9</v>
      </c>
    </row>
    <row r="11" spans="1:5" x14ac:dyDescent="0.2">
      <c r="A11">
        <v>10</v>
      </c>
      <c r="B11" t="s">
        <v>52</v>
      </c>
      <c r="C11">
        <v>9375</v>
      </c>
      <c r="D11">
        <v>615441</v>
      </c>
      <c r="E11">
        <f>MATCH(B11,Database!$L$4:$L$191,0)</f>
        <v>10</v>
      </c>
    </row>
    <row r="12" spans="1:5" x14ac:dyDescent="0.2">
      <c r="A12">
        <v>11</v>
      </c>
      <c r="B12" s="8" t="s">
        <v>16</v>
      </c>
      <c r="C12">
        <v>0</v>
      </c>
      <c r="D12">
        <v>0</v>
      </c>
      <c r="E12">
        <f>MATCH(B12,Database!$L$4:$L$191,0)</f>
        <v>11</v>
      </c>
    </row>
    <row r="13" spans="1:5" x14ac:dyDescent="0.2">
      <c r="A13">
        <v>12</v>
      </c>
      <c r="B13" t="s">
        <v>49</v>
      </c>
      <c r="C13">
        <v>7943</v>
      </c>
      <c r="D13">
        <v>424841</v>
      </c>
      <c r="E13">
        <f>MATCH(B13,Database!$L$4:$L$191,0)</f>
        <v>12</v>
      </c>
    </row>
    <row r="14" spans="1:5" x14ac:dyDescent="0.2">
      <c r="A14">
        <v>13</v>
      </c>
      <c r="B14" t="s">
        <v>51</v>
      </c>
      <c r="C14">
        <v>13783</v>
      </c>
      <c r="D14">
        <v>814622</v>
      </c>
      <c r="E14">
        <f>MATCH(B14,Database!$L$4:$L$191,0)</f>
        <v>13</v>
      </c>
    </row>
    <row r="15" spans="1:5" x14ac:dyDescent="0.2">
      <c r="A15">
        <v>14</v>
      </c>
      <c r="B15" t="s">
        <v>24</v>
      </c>
      <c r="C15">
        <v>85035</v>
      </c>
      <c r="D15">
        <v>2973060</v>
      </c>
      <c r="E15">
        <f>MATCH(B15,Database!$L$4:$L$191,0)</f>
        <v>14</v>
      </c>
    </row>
    <row r="16" spans="1:5" x14ac:dyDescent="0.2">
      <c r="A16">
        <v>15</v>
      </c>
      <c r="B16" t="s">
        <v>3</v>
      </c>
      <c r="C16">
        <v>4790</v>
      </c>
      <c r="D16">
        <v>105190</v>
      </c>
      <c r="E16">
        <f>MATCH(B16,Database!$L$4:$L$191,0)</f>
        <v>15</v>
      </c>
    </row>
    <row r="17" spans="1:5" x14ac:dyDescent="0.2">
      <c r="A17">
        <v>16</v>
      </c>
      <c r="B17" s="5" t="s">
        <v>125</v>
      </c>
      <c r="C17">
        <v>0</v>
      </c>
      <c r="D17">
        <v>0</v>
      </c>
      <c r="E17">
        <f>MATCH(B17,Database!$L$4:$L$191,0)</f>
        <v>16</v>
      </c>
    </row>
    <row r="18" spans="1:5" x14ac:dyDescent="0.2">
      <c r="A18">
        <v>17</v>
      </c>
      <c r="B18" t="s">
        <v>126</v>
      </c>
      <c r="C18">
        <v>6045</v>
      </c>
      <c r="D18">
        <v>132876</v>
      </c>
      <c r="E18">
        <f>MATCH(B18,Database!$L$4:$L$191,0)</f>
        <v>17</v>
      </c>
    </row>
    <row r="19" spans="1:5" x14ac:dyDescent="0.2">
      <c r="A19">
        <v>18</v>
      </c>
      <c r="B19" t="s">
        <v>127</v>
      </c>
      <c r="C19">
        <v>455</v>
      </c>
      <c r="D19">
        <v>11059</v>
      </c>
      <c r="E19">
        <f>MATCH(B19,Database!$L$4:$L$191,0)</f>
        <v>18</v>
      </c>
    </row>
    <row r="20" spans="1:5" x14ac:dyDescent="0.2">
      <c r="A20">
        <v>19</v>
      </c>
      <c r="B20" s="8" t="s">
        <v>128</v>
      </c>
      <c r="C20">
        <v>28</v>
      </c>
      <c r="D20">
        <v>830</v>
      </c>
      <c r="E20">
        <f>MATCH(B20,Database!$L$4:$L$191,0)</f>
        <v>19</v>
      </c>
    </row>
    <row r="21" spans="1:5" x14ac:dyDescent="0.2">
      <c r="A21">
        <v>20</v>
      </c>
      <c r="B21" s="5" t="s">
        <v>39</v>
      </c>
      <c r="C21">
        <v>3303</v>
      </c>
      <c r="D21">
        <v>137645</v>
      </c>
      <c r="E21">
        <f>MATCH(B21,Database!$L$4:$L$191,0)</f>
        <v>20</v>
      </c>
    </row>
    <row r="22" spans="1:5" x14ac:dyDescent="0.2">
      <c r="A22">
        <v>21</v>
      </c>
      <c r="B22" t="s">
        <v>20</v>
      </c>
      <c r="C22">
        <v>18285</v>
      </c>
      <c r="D22">
        <v>546367</v>
      </c>
      <c r="E22">
        <f>MATCH(B22,Database!$L$4:$L$191,0)</f>
        <v>21</v>
      </c>
    </row>
    <row r="23" spans="1:5" x14ac:dyDescent="0.2">
      <c r="A23">
        <v>22</v>
      </c>
      <c r="B23" t="s">
        <v>130</v>
      </c>
      <c r="C23">
        <v>4</v>
      </c>
      <c r="D23">
        <v>113</v>
      </c>
      <c r="E23">
        <f>MATCH(B23,Database!$L$4:$L$191,0)</f>
        <v>22</v>
      </c>
    </row>
    <row r="24" spans="1:5" x14ac:dyDescent="0.2">
      <c r="A24">
        <v>23</v>
      </c>
      <c r="B24" t="s">
        <v>32</v>
      </c>
      <c r="C24">
        <v>305</v>
      </c>
      <c r="D24">
        <v>12014</v>
      </c>
      <c r="E24">
        <f>MATCH(B24,Database!$L$4:$L$191,0)</f>
        <v>23</v>
      </c>
    </row>
    <row r="25" spans="1:5" x14ac:dyDescent="0.2">
      <c r="A25">
        <v>24</v>
      </c>
      <c r="B25" t="s">
        <v>50</v>
      </c>
      <c r="C25">
        <v>610</v>
      </c>
      <c r="D25">
        <v>26562</v>
      </c>
      <c r="E25">
        <f>MATCH(B25,Database!$L$4:$L$191,0)</f>
        <v>24</v>
      </c>
    </row>
    <row r="26" spans="1:5" x14ac:dyDescent="0.2">
      <c r="A26">
        <v>25</v>
      </c>
      <c r="B26" t="s">
        <v>133</v>
      </c>
      <c r="C26">
        <v>3833</v>
      </c>
      <c r="D26">
        <v>216792</v>
      </c>
      <c r="E26">
        <f>MATCH(B26,Database!$L$4:$L$191,0)</f>
        <v>25</v>
      </c>
    </row>
    <row r="27" spans="1:5" x14ac:dyDescent="0.2">
      <c r="A27">
        <v>26</v>
      </c>
      <c r="B27" s="8" t="s">
        <v>134</v>
      </c>
      <c r="C27">
        <v>0</v>
      </c>
      <c r="D27">
        <v>0</v>
      </c>
      <c r="E27">
        <f>MATCH(B27,Database!$L$4:$L$191,0)</f>
        <v>26</v>
      </c>
    </row>
    <row r="28" spans="1:5" x14ac:dyDescent="0.2">
      <c r="A28">
        <v>27</v>
      </c>
      <c r="B28" t="s">
        <v>137</v>
      </c>
      <c r="C28">
        <v>0</v>
      </c>
      <c r="D28">
        <v>0</v>
      </c>
      <c r="E28">
        <f>MATCH(B28,Database!$L$4:$L$191,0)</f>
        <v>27</v>
      </c>
    </row>
    <row r="29" spans="1:5" x14ac:dyDescent="0.2">
      <c r="A29">
        <v>28</v>
      </c>
      <c r="B29" t="s">
        <v>138</v>
      </c>
      <c r="C29">
        <v>1237</v>
      </c>
      <c r="D29">
        <v>33222</v>
      </c>
      <c r="E29">
        <f>MATCH(B29,Database!$L$4:$L$191,0)</f>
        <v>28</v>
      </c>
    </row>
    <row r="30" spans="1:5" x14ac:dyDescent="0.2">
      <c r="A30">
        <v>29</v>
      </c>
      <c r="B30" t="s">
        <v>1</v>
      </c>
      <c r="C30">
        <v>1467954</v>
      </c>
      <c r="D30">
        <v>34006048</v>
      </c>
      <c r="E30">
        <f>MATCH(B30,Database!$L$4:$L$191,0)</f>
        <v>29</v>
      </c>
    </row>
    <row r="31" spans="1:5" x14ac:dyDescent="0.2">
      <c r="A31">
        <v>30</v>
      </c>
      <c r="B31" s="5" t="s">
        <v>96</v>
      </c>
      <c r="C31">
        <v>16355</v>
      </c>
      <c r="D31">
        <v>928323</v>
      </c>
      <c r="E31">
        <f>MATCH(B31,Database!$L$4:$L$191,0)</f>
        <v>30</v>
      </c>
    </row>
    <row r="32" spans="1:5" x14ac:dyDescent="0.2">
      <c r="A32">
        <v>31</v>
      </c>
      <c r="B32" t="s">
        <v>53</v>
      </c>
      <c r="C32">
        <v>15671</v>
      </c>
      <c r="D32">
        <v>929151</v>
      </c>
      <c r="E32">
        <f>MATCH(B32,Database!$L$4:$L$191,0)</f>
        <v>31</v>
      </c>
    </row>
    <row r="33" spans="1:5" x14ac:dyDescent="0.2">
      <c r="A33">
        <v>32</v>
      </c>
      <c r="B33" s="9" t="s">
        <v>140</v>
      </c>
      <c r="C33">
        <v>3160</v>
      </c>
      <c r="D33">
        <v>160062</v>
      </c>
      <c r="E33">
        <f>MATCH(B33,Database!$L$4:$L$191,0)</f>
        <v>32</v>
      </c>
    </row>
    <row r="34" spans="1:5" x14ac:dyDescent="0.2">
      <c r="A34">
        <v>33</v>
      </c>
      <c r="B34" s="5" t="s">
        <v>141</v>
      </c>
      <c r="C34">
        <v>70907</v>
      </c>
      <c r="D34">
        <v>4556365</v>
      </c>
      <c r="E34">
        <f>MATCH(B34,Database!$L$4:$L$191,0)</f>
        <v>33</v>
      </c>
    </row>
    <row r="35" spans="1:5" x14ac:dyDescent="0.2">
      <c r="A35">
        <v>34</v>
      </c>
      <c r="B35" t="s">
        <v>40</v>
      </c>
      <c r="C35">
        <v>5849</v>
      </c>
      <c r="D35">
        <v>184172</v>
      </c>
      <c r="E35">
        <f>MATCH(B35,Database!$L$4:$L$191,0)</f>
        <v>34</v>
      </c>
    </row>
    <row r="36" spans="1:5" x14ac:dyDescent="0.2">
      <c r="A36">
        <v>35</v>
      </c>
      <c r="B36" t="s">
        <v>41</v>
      </c>
      <c r="C36">
        <v>260</v>
      </c>
      <c r="D36">
        <v>6786</v>
      </c>
      <c r="E36">
        <f>MATCH(B36,Database!$L$4:$L$191,0)</f>
        <v>35</v>
      </c>
    </row>
    <row r="37" spans="1:5" x14ac:dyDescent="0.2">
      <c r="A37">
        <v>36</v>
      </c>
      <c r="B37" t="s">
        <v>142</v>
      </c>
      <c r="C37">
        <v>1822</v>
      </c>
      <c r="D37">
        <v>44861</v>
      </c>
      <c r="E37">
        <f>MATCH(B37,Database!$L$4:$L$191,0)</f>
        <v>36</v>
      </c>
    </row>
    <row r="38" spans="1:5" x14ac:dyDescent="0.2">
      <c r="A38">
        <v>37</v>
      </c>
      <c r="B38" s="6" t="s">
        <v>143</v>
      </c>
      <c r="C38">
        <v>0</v>
      </c>
      <c r="D38">
        <v>0</v>
      </c>
      <c r="E38">
        <f>MATCH(B38,Database!$L$4:$L$191,0)</f>
        <v>37</v>
      </c>
    </row>
    <row r="39" spans="1:5" x14ac:dyDescent="0.2">
      <c r="A39">
        <v>38</v>
      </c>
      <c r="B39" s="5" t="s">
        <v>11</v>
      </c>
      <c r="C39">
        <v>184</v>
      </c>
      <c r="D39">
        <v>4010</v>
      </c>
      <c r="E39">
        <f>MATCH(B39,Database!$L$4:$L$191,0)</f>
        <v>38</v>
      </c>
    </row>
    <row r="40" spans="1:5" x14ac:dyDescent="0.2">
      <c r="A40">
        <v>39</v>
      </c>
      <c r="B40" t="s">
        <v>14</v>
      </c>
      <c r="C40">
        <v>0</v>
      </c>
      <c r="D40">
        <v>0</v>
      </c>
      <c r="E40">
        <f>MATCH(B40,Database!$L$4:$L$191,0)</f>
        <v>39</v>
      </c>
    </row>
    <row r="41" spans="1:5" x14ac:dyDescent="0.2">
      <c r="A41">
        <v>40</v>
      </c>
      <c r="B41" t="s">
        <v>91</v>
      </c>
      <c r="C41">
        <v>161</v>
      </c>
      <c r="D41">
        <v>8759</v>
      </c>
      <c r="E41">
        <f>MATCH(B41,Database!$L$4:$L$191,0)</f>
        <v>40</v>
      </c>
    </row>
    <row r="42" spans="1:5" x14ac:dyDescent="0.2">
      <c r="A42">
        <v>41</v>
      </c>
      <c r="B42" t="s">
        <v>21</v>
      </c>
      <c r="C42">
        <v>0</v>
      </c>
      <c r="D42">
        <v>0</v>
      </c>
      <c r="E42">
        <f>MATCH(B42,Database!$L$4:$L$191,0)</f>
        <v>41</v>
      </c>
    </row>
    <row r="43" spans="1:5" x14ac:dyDescent="0.2">
      <c r="A43">
        <v>42</v>
      </c>
      <c r="B43" t="s">
        <v>145</v>
      </c>
      <c r="C43">
        <v>1106</v>
      </c>
      <c r="D43">
        <v>36149</v>
      </c>
      <c r="E43">
        <f>MATCH(B43,Database!$L$4:$L$191,0)</f>
        <v>42</v>
      </c>
    </row>
    <row r="44" spans="1:5" x14ac:dyDescent="0.2">
      <c r="A44">
        <v>43</v>
      </c>
      <c r="B44" s="8" t="s">
        <v>146</v>
      </c>
      <c r="C44">
        <v>442</v>
      </c>
      <c r="D44">
        <v>15359</v>
      </c>
      <c r="E44">
        <f>MATCH(B44,Database!$L$4:$L$191,0)</f>
        <v>43</v>
      </c>
    </row>
    <row r="45" spans="1:5" x14ac:dyDescent="0.2">
      <c r="A45">
        <v>44</v>
      </c>
      <c r="B45" s="8" t="s">
        <v>148</v>
      </c>
      <c r="C45">
        <v>600</v>
      </c>
      <c r="D45">
        <v>19680</v>
      </c>
      <c r="E45">
        <f>MATCH(B45,Database!$L$4:$L$191,0)</f>
        <v>44</v>
      </c>
    </row>
    <row r="46" spans="1:5" x14ac:dyDescent="0.2">
      <c r="A46">
        <v>45</v>
      </c>
      <c r="B46" s="4" t="s">
        <v>149</v>
      </c>
      <c r="C46">
        <v>1393</v>
      </c>
      <c r="D46">
        <v>45367</v>
      </c>
      <c r="E46">
        <f>MATCH(B46,Database!$L$4:$L$191,0)</f>
        <v>45</v>
      </c>
    </row>
    <row r="47" spans="1:5" x14ac:dyDescent="0.2">
      <c r="A47">
        <v>46</v>
      </c>
      <c r="B47" t="s">
        <v>150</v>
      </c>
      <c r="C47">
        <v>0</v>
      </c>
      <c r="D47">
        <v>0</v>
      </c>
      <c r="E47">
        <f>MATCH(B47,Database!$L$4:$L$191,0)</f>
        <v>46</v>
      </c>
    </row>
    <row r="48" spans="1:5" x14ac:dyDescent="0.2">
      <c r="A48">
        <v>47</v>
      </c>
      <c r="B48" t="s">
        <v>151</v>
      </c>
      <c r="C48">
        <v>426</v>
      </c>
      <c r="D48">
        <v>9134</v>
      </c>
      <c r="E48">
        <f>MATCH(B48,Database!$L$4:$L$191,0)</f>
        <v>47</v>
      </c>
    </row>
    <row r="49" spans="1:5" x14ac:dyDescent="0.2">
      <c r="A49">
        <v>48</v>
      </c>
      <c r="B49" t="s">
        <v>54</v>
      </c>
      <c r="C49">
        <v>45981</v>
      </c>
      <c r="D49">
        <v>2875639</v>
      </c>
      <c r="E49">
        <f>MATCH(B49,Database!$L$4:$L$191,0)</f>
        <v>48</v>
      </c>
    </row>
    <row r="50" spans="1:5" x14ac:dyDescent="0.2">
      <c r="A50">
        <v>49</v>
      </c>
      <c r="B50" t="s">
        <v>152</v>
      </c>
      <c r="C50">
        <v>0</v>
      </c>
      <c r="D50">
        <v>0</v>
      </c>
      <c r="E50">
        <f>MATCH(B50,Database!$L$4:$L$191,0)</f>
        <v>49</v>
      </c>
    </row>
    <row r="51" spans="1:5" x14ac:dyDescent="0.2">
      <c r="A51">
        <v>50</v>
      </c>
      <c r="B51" t="s">
        <v>22</v>
      </c>
      <c r="C51">
        <v>0</v>
      </c>
      <c r="D51">
        <v>0</v>
      </c>
      <c r="E51">
        <f>MATCH(B51,Database!$L$4:$L$191,0)</f>
        <v>50</v>
      </c>
    </row>
    <row r="52" spans="1:5" x14ac:dyDescent="0.2">
      <c r="A52">
        <v>51</v>
      </c>
      <c r="B52" s="8" t="s">
        <v>153</v>
      </c>
      <c r="C52">
        <v>431</v>
      </c>
      <c r="D52">
        <v>17933</v>
      </c>
      <c r="E52">
        <f>MATCH(B52,Database!$L$4:$L$191,0)</f>
        <v>51</v>
      </c>
    </row>
    <row r="53" spans="1:5" x14ac:dyDescent="0.2">
      <c r="A53">
        <v>52</v>
      </c>
      <c r="B53" s="5" t="s">
        <v>154</v>
      </c>
      <c r="C53">
        <v>0</v>
      </c>
      <c r="D53">
        <v>0</v>
      </c>
      <c r="E53">
        <f>MATCH(B53,Database!$L$4:$L$191,0)</f>
        <v>52</v>
      </c>
    </row>
    <row r="54" spans="1:5" x14ac:dyDescent="0.2">
      <c r="A54">
        <v>53</v>
      </c>
      <c r="B54" t="s">
        <v>0</v>
      </c>
      <c r="C54">
        <v>8777</v>
      </c>
      <c r="D54">
        <v>196480</v>
      </c>
      <c r="E54">
        <f>MATCH(B54,Database!$L$4:$L$191,0)</f>
        <v>53</v>
      </c>
    </row>
    <row r="55" spans="1:5" x14ac:dyDescent="0.2">
      <c r="A55">
        <v>54</v>
      </c>
      <c r="B55" t="s">
        <v>26</v>
      </c>
      <c r="C55">
        <v>17465</v>
      </c>
      <c r="D55">
        <v>798789</v>
      </c>
      <c r="E55">
        <f>MATCH(B55,Database!$L$4:$L$191,0)</f>
        <v>54</v>
      </c>
    </row>
    <row r="56" spans="1:5" x14ac:dyDescent="0.2">
      <c r="A56">
        <v>55</v>
      </c>
      <c r="B56" t="s">
        <v>97</v>
      </c>
      <c r="C56">
        <v>9027</v>
      </c>
      <c r="D56">
        <v>497893</v>
      </c>
      <c r="E56">
        <f>MATCH(B56,Database!$L$4:$L$191,0)</f>
        <v>55</v>
      </c>
    </row>
    <row r="57" spans="1:5" x14ac:dyDescent="0.2">
      <c r="A57">
        <v>56</v>
      </c>
      <c r="B57" s="5" t="s">
        <v>155</v>
      </c>
      <c r="C57">
        <v>1093</v>
      </c>
      <c r="D57">
        <v>61414</v>
      </c>
      <c r="E57">
        <f>MATCH(B57,Database!$L$4:$L$191,0)</f>
        <v>56</v>
      </c>
    </row>
    <row r="58" spans="1:5" x14ac:dyDescent="0.2">
      <c r="A58">
        <v>57</v>
      </c>
      <c r="B58" t="s">
        <v>12</v>
      </c>
      <c r="C58">
        <v>0</v>
      </c>
      <c r="D58">
        <v>0</v>
      </c>
      <c r="E58">
        <f>MATCH(B58,Database!$L$4:$L$191,0)</f>
        <v>57</v>
      </c>
    </row>
    <row r="59" spans="1:5" x14ac:dyDescent="0.2">
      <c r="A59">
        <v>58</v>
      </c>
      <c r="B59" t="s">
        <v>42</v>
      </c>
      <c r="C59">
        <v>5138</v>
      </c>
      <c r="D59">
        <v>227017</v>
      </c>
      <c r="E59">
        <f>MATCH(B59,Database!$L$4:$L$191,0)</f>
        <v>58</v>
      </c>
    </row>
    <row r="60" spans="1:5" x14ac:dyDescent="0.2">
      <c r="A60">
        <v>59</v>
      </c>
      <c r="B60" t="s">
        <v>156</v>
      </c>
      <c r="C60">
        <v>108</v>
      </c>
      <c r="D60">
        <v>3906</v>
      </c>
      <c r="E60">
        <f>MATCH(B60,Database!$L$4:$L$191,0)</f>
        <v>59</v>
      </c>
    </row>
    <row r="61" spans="1:5" x14ac:dyDescent="0.2">
      <c r="A61">
        <v>60</v>
      </c>
      <c r="B61" t="s">
        <v>44</v>
      </c>
      <c r="C61">
        <v>3001</v>
      </c>
      <c r="D61">
        <v>97355</v>
      </c>
      <c r="E61">
        <f>MATCH(B61,Database!$L$4:$L$191,0)</f>
        <v>60</v>
      </c>
    </row>
    <row r="62" spans="1:5" x14ac:dyDescent="0.2">
      <c r="A62">
        <v>61</v>
      </c>
      <c r="B62" s="8" t="s">
        <v>157</v>
      </c>
      <c r="C62">
        <v>1136</v>
      </c>
      <c r="D62">
        <v>24715</v>
      </c>
      <c r="E62">
        <f>MATCH(B62,Database!$L$4:$L$191,0)</f>
        <v>61</v>
      </c>
    </row>
    <row r="63" spans="1:5" x14ac:dyDescent="0.2">
      <c r="A63">
        <v>62</v>
      </c>
      <c r="B63" t="s">
        <v>43</v>
      </c>
      <c r="C63">
        <v>9987</v>
      </c>
      <c r="D63">
        <v>451658</v>
      </c>
      <c r="E63">
        <f>MATCH(B63,Database!$L$4:$L$191,0)</f>
        <v>62</v>
      </c>
    </row>
    <row r="64" spans="1:5" x14ac:dyDescent="0.2">
      <c r="A64">
        <v>63</v>
      </c>
      <c r="B64" t="s">
        <v>4</v>
      </c>
      <c r="C64">
        <v>4741</v>
      </c>
      <c r="D64">
        <v>109397</v>
      </c>
      <c r="E64">
        <f>MATCH(B64,Database!$L$4:$L$191,0)</f>
        <v>63</v>
      </c>
    </row>
    <row r="65" spans="1:5" x14ac:dyDescent="0.2">
      <c r="A65">
        <v>64</v>
      </c>
      <c r="B65" t="s">
        <v>8</v>
      </c>
      <c r="C65">
        <v>164224</v>
      </c>
      <c r="D65">
        <v>5230833</v>
      </c>
      <c r="E65">
        <f>MATCH(B65,Database!$L$4:$L$191,0)</f>
        <v>64</v>
      </c>
    </row>
    <row r="66" spans="1:5" x14ac:dyDescent="0.2">
      <c r="A66">
        <v>65</v>
      </c>
      <c r="B66" t="s">
        <v>2</v>
      </c>
      <c r="C66">
        <v>1250325</v>
      </c>
      <c r="D66">
        <v>42525412</v>
      </c>
      <c r="E66">
        <f>MATCH(B66,Database!$L$4:$L$191,0)</f>
        <v>65</v>
      </c>
    </row>
    <row r="67" spans="1:5" x14ac:dyDescent="0.2">
      <c r="A67">
        <v>66</v>
      </c>
      <c r="B67" t="s">
        <v>159</v>
      </c>
      <c r="C67">
        <v>0</v>
      </c>
      <c r="D67">
        <v>0</v>
      </c>
      <c r="E67">
        <f>MATCH(B67,Database!$L$4:$L$191,0)</f>
        <v>66</v>
      </c>
    </row>
    <row r="68" spans="1:5" x14ac:dyDescent="0.2">
      <c r="A68">
        <v>67</v>
      </c>
      <c r="B68" s="5" t="s">
        <v>160</v>
      </c>
      <c r="C68">
        <v>754</v>
      </c>
      <c r="D68">
        <v>24874</v>
      </c>
      <c r="E68">
        <f>MATCH(B68,Database!$L$4:$L$191,0)</f>
        <v>67</v>
      </c>
    </row>
    <row r="69" spans="1:5" x14ac:dyDescent="0.2">
      <c r="A69">
        <v>68</v>
      </c>
      <c r="B69" t="s">
        <v>15</v>
      </c>
      <c r="C69">
        <v>648</v>
      </c>
      <c r="D69">
        <v>27181</v>
      </c>
      <c r="E69">
        <f>MATCH(B69,Database!$L$4:$L$191,0)</f>
        <v>68</v>
      </c>
    </row>
    <row r="70" spans="1:5" x14ac:dyDescent="0.2">
      <c r="A70">
        <v>69</v>
      </c>
      <c r="B70" t="s">
        <v>161</v>
      </c>
      <c r="C70">
        <v>0</v>
      </c>
      <c r="D70">
        <v>0</v>
      </c>
      <c r="E70">
        <f>MATCH(B70,Database!$L$4:$L$191,0)</f>
        <v>69</v>
      </c>
    </row>
    <row r="71" spans="1:5" x14ac:dyDescent="0.2">
      <c r="A71">
        <v>70</v>
      </c>
      <c r="B71" t="s">
        <v>162</v>
      </c>
      <c r="C71">
        <v>0</v>
      </c>
      <c r="D71">
        <v>0</v>
      </c>
      <c r="E71">
        <f>MATCH(B71,Database!$L$4:$L$191,0)</f>
        <v>70</v>
      </c>
    </row>
    <row r="72" spans="1:5" x14ac:dyDescent="0.2">
      <c r="A72">
        <v>71</v>
      </c>
      <c r="B72" t="s">
        <v>163</v>
      </c>
      <c r="C72">
        <v>0</v>
      </c>
      <c r="D72">
        <v>0</v>
      </c>
      <c r="E72">
        <f>MATCH(B72,Database!$L$4:$L$191,0)</f>
        <v>71</v>
      </c>
    </row>
    <row r="73" spans="1:5" x14ac:dyDescent="0.2">
      <c r="A73">
        <v>72</v>
      </c>
      <c r="B73" t="s">
        <v>164</v>
      </c>
      <c r="C73">
        <v>554</v>
      </c>
      <c r="D73">
        <v>13618</v>
      </c>
      <c r="E73">
        <f>MATCH(B73,Database!$L$4:$L$191,0)</f>
        <v>72</v>
      </c>
    </row>
    <row r="74" spans="1:5" x14ac:dyDescent="0.2">
      <c r="A74">
        <v>73</v>
      </c>
      <c r="B74" t="s">
        <v>165</v>
      </c>
      <c r="C74">
        <v>43</v>
      </c>
      <c r="D74">
        <v>1584</v>
      </c>
      <c r="E74">
        <f>MATCH(B74,Database!$L$4:$L$191,0)</f>
        <v>73</v>
      </c>
    </row>
    <row r="75" spans="1:5" x14ac:dyDescent="0.2">
      <c r="A75">
        <v>74</v>
      </c>
      <c r="B75" t="s">
        <v>18</v>
      </c>
      <c r="C75">
        <v>0</v>
      </c>
      <c r="D75">
        <v>0</v>
      </c>
      <c r="E75">
        <f>MATCH(B75,Database!$L$4:$L$191,0)</f>
        <v>74</v>
      </c>
    </row>
    <row r="76" spans="1:5" x14ac:dyDescent="0.2">
      <c r="A76">
        <v>75</v>
      </c>
      <c r="B76" t="s">
        <v>166</v>
      </c>
      <c r="C76">
        <v>6157</v>
      </c>
      <c r="D76">
        <v>178155</v>
      </c>
      <c r="E76">
        <f>MATCH(B76,Database!$L$4:$L$191,0)</f>
        <v>75</v>
      </c>
    </row>
    <row r="77" spans="1:5" x14ac:dyDescent="0.2">
      <c r="A77">
        <v>76</v>
      </c>
      <c r="B77" t="s">
        <v>25</v>
      </c>
      <c r="C77">
        <v>21691</v>
      </c>
      <c r="D77">
        <v>1373828</v>
      </c>
      <c r="E77">
        <f>MATCH(B77,Database!$L$4:$L$191,0)</f>
        <v>76</v>
      </c>
    </row>
    <row r="78" spans="1:5" x14ac:dyDescent="0.2">
      <c r="A78">
        <v>77</v>
      </c>
      <c r="B78" s="4" t="s">
        <v>168</v>
      </c>
      <c r="C78">
        <v>3945</v>
      </c>
      <c r="D78">
        <v>115864</v>
      </c>
      <c r="E78">
        <f>MATCH(B78,Database!$L$4:$L$191,0)</f>
        <v>77</v>
      </c>
    </row>
    <row r="79" spans="1:5" x14ac:dyDescent="0.2">
      <c r="A79">
        <v>78</v>
      </c>
      <c r="B79" t="s">
        <v>33</v>
      </c>
      <c r="C79">
        <v>8942</v>
      </c>
      <c r="D79">
        <v>367604</v>
      </c>
      <c r="E79">
        <f>MATCH(B79,Database!$L$4:$L$191,0)</f>
        <v>78</v>
      </c>
    </row>
    <row r="80" spans="1:5" x14ac:dyDescent="0.2">
      <c r="A80">
        <v>79</v>
      </c>
      <c r="B80" s="10" t="s">
        <v>227</v>
      </c>
      <c r="C80" s="11">
        <v>49279</v>
      </c>
      <c r="D80" s="11">
        <v>1263322</v>
      </c>
      <c r="E80" s="11">
        <f>MATCH(B80,Database!$L$4:$L$191,0)</f>
        <v>79</v>
      </c>
    </row>
    <row r="81" spans="1:5" x14ac:dyDescent="0.2">
      <c r="A81">
        <v>80</v>
      </c>
      <c r="B81" s="5" t="s">
        <v>169</v>
      </c>
      <c r="C81">
        <v>309</v>
      </c>
      <c r="D81">
        <v>7408</v>
      </c>
      <c r="E81">
        <f>MATCH(B81,Database!$L$4:$L$191,0)</f>
        <v>80</v>
      </c>
    </row>
    <row r="82" spans="1:5" x14ac:dyDescent="0.2">
      <c r="A82">
        <v>81</v>
      </c>
      <c r="B82" t="s">
        <v>170</v>
      </c>
      <c r="C82">
        <v>0</v>
      </c>
      <c r="D82">
        <v>0</v>
      </c>
      <c r="E82">
        <f>MATCH(B82,Database!$L$4:$L$191,0)</f>
        <v>81</v>
      </c>
    </row>
    <row r="83" spans="1:5" x14ac:dyDescent="0.2">
      <c r="A83">
        <v>165</v>
      </c>
      <c r="B83" t="s">
        <v>171</v>
      </c>
      <c r="C83">
        <v>5989</v>
      </c>
      <c r="D83">
        <v>276326</v>
      </c>
      <c r="E83">
        <f>MATCH(B83,Database!$L$4:$L$191,0)</f>
        <v>82</v>
      </c>
    </row>
    <row r="84" spans="1:5" x14ac:dyDescent="0.2">
      <c r="A84">
        <v>82</v>
      </c>
      <c r="B84" t="s">
        <v>172</v>
      </c>
      <c r="C84">
        <v>36</v>
      </c>
      <c r="D84">
        <v>906</v>
      </c>
      <c r="E84">
        <f>MATCH(B84,Database!$L$4:$L$191,0)</f>
        <v>83</v>
      </c>
    </row>
    <row r="85" spans="1:5" x14ac:dyDescent="0.2">
      <c r="A85">
        <v>83</v>
      </c>
      <c r="B85" t="s">
        <v>173</v>
      </c>
      <c r="C85">
        <v>2816</v>
      </c>
      <c r="D85">
        <v>147354</v>
      </c>
      <c r="E85">
        <f>MATCH(B85,Database!$L$4:$L$191,0)</f>
        <v>84</v>
      </c>
    </row>
    <row r="86" spans="1:5" x14ac:dyDescent="0.2">
      <c r="A86">
        <v>84</v>
      </c>
      <c r="B86" t="s">
        <v>37</v>
      </c>
      <c r="C86">
        <v>19302</v>
      </c>
      <c r="D86">
        <v>505391</v>
      </c>
      <c r="E86">
        <f>MATCH(B86,Database!$L$4:$L$191,0)</f>
        <v>85</v>
      </c>
    </row>
    <row r="87" spans="1:5" x14ac:dyDescent="0.2">
      <c r="A87">
        <v>85</v>
      </c>
      <c r="B87" t="s">
        <v>95</v>
      </c>
      <c r="C87">
        <v>1298</v>
      </c>
      <c r="D87">
        <v>59433</v>
      </c>
      <c r="E87">
        <f>MATCH(B87,Database!$L$4:$L$191,0)</f>
        <v>86</v>
      </c>
    </row>
    <row r="88" spans="1:5" x14ac:dyDescent="0.2">
      <c r="A88">
        <v>86</v>
      </c>
      <c r="B88" t="s">
        <v>174</v>
      </c>
      <c r="C88">
        <v>0</v>
      </c>
      <c r="D88">
        <v>0</v>
      </c>
      <c r="E88">
        <f>MATCH(B88,Database!$L$4:$L$191,0)</f>
        <v>87</v>
      </c>
    </row>
    <row r="89" spans="1:5" x14ac:dyDescent="0.2">
      <c r="A89">
        <v>87</v>
      </c>
      <c r="B89" t="s">
        <v>175</v>
      </c>
      <c r="C89">
        <v>0</v>
      </c>
      <c r="D89">
        <v>0</v>
      </c>
      <c r="E89">
        <f>MATCH(B89,Database!$L$4:$L$191,0)</f>
        <v>88</v>
      </c>
    </row>
    <row r="90" spans="1:5" x14ac:dyDescent="0.2">
      <c r="A90">
        <v>88</v>
      </c>
      <c r="B90" s="8" t="s">
        <v>176</v>
      </c>
      <c r="C90">
        <v>568</v>
      </c>
      <c r="D90">
        <v>12244</v>
      </c>
      <c r="E90">
        <f>MATCH(B90,Database!$L$4:$L$191,0)</f>
        <v>89</v>
      </c>
    </row>
    <row r="91" spans="1:5" x14ac:dyDescent="0.2">
      <c r="A91">
        <v>89</v>
      </c>
      <c r="B91" s="12" t="s">
        <v>177</v>
      </c>
      <c r="C91">
        <v>1592</v>
      </c>
      <c r="D91">
        <v>58704</v>
      </c>
      <c r="E91">
        <f>MATCH(B91,Database!$L$4:$L$191,0)</f>
        <v>90</v>
      </c>
    </row>
    <row r="92" spans="1:5" x14ac:dyDescent="0.2">
      <c r="A92">
        <v>174</v>
      </c>
      <c r="B92" s="5" t="s">
        <v>178</v>
      </c>
      <c r="C92">
        <v>1907</v>
      </c>
      <c r="D92">
        <v>46498</v>
      </c>
      <c r="E92">
        <f>MATCH(B92,Database!$L$4:$L$191,0)</f>
        <v>91</v>
      </c>
    </row>
    <row r="93" spans="1:5" x14ac:dyDescent="0.2">
      <c r="A93">
        <v>90</v>
      </c>
      <c r="B93" t="s">
        <v>55</v>
      </c>
      <c r="C93">
        <v>16711</v>
      </c>
      <c r="D93">
        <v>823085</v>
      </c>
      <c r="E93">
        <f>MATCH(B93,Database!$L$4:$L$191,0)</f>
        <v>92</v>
      </c>
    </row>
    <row r="94" spans="1:5" x14ac:dyDescent="0.2">
      <c r="A94">
        <v>91</v>
      </c>
      <c r="B94" t="s">
        <v>19</v>
      </c>
      <c r="C94">
        <v>14292</v>
      </c>
      <c r="D94">
        <v>416794</v>
      </c>
      <c r="E94">
        <f>MATCH(B94,Database!$L$4:$L$191,0)</f>
        <v>93</v>
      </c>
    </row>
    <row r="95" spans="1:5" x14ac:dyDescent="0.2">
      <c r="A95">
        <v>184</v>
      </c>
      <c r="B95" s="5" t="s">
        <v>179</v>
      </c>
      <c r="C95">
        <v>1583</v>
      </c>
      <c r="D95">
        <v>39687</v>
      </c>
      <c r="E95">
        <f>MATCH(B95,Database!$L$4:$L$191,0)</f>
        <v>94</v>
      </c>
    </row>
    <row r="96" spans="1:5" x14ac:dyDescent="0.2">
      <c r="A96">
        <v>92</v>
      </c>
      <c r="B96" t="s">
        <v>56</v>
      </c>
      <c r="C96">
        <v>16244</v>
      </c>
      <c r="D96">
        <v>1004923</v>
      </c>
      <c r="E96">
        <f>MATCH(B96,Database!$L$4:$L$191,0)</f>
        <v>95</v>
      </c>
    </row>
    <row r="97" spans="1:5" x14ac:dyDescent="0.2">
      <c r="A97">
        <v>93</v>
      </c>
      <c r="B97" t="s">
        <v>180</v>
      </c>
      <c r="C97">
        <v>0</v>
      </c>
      <c r="D97">
        <v>0</v>
      </c>
      <c r="E97">
        <f>MATCH(B97,Database!$L$4:$L$191,0)</f>
        <v>96</v>
      </c>
    </row>
    <row r="98" spans="1:5" x14ac:dyDescent="0.2">
      <c r="A98">
        <v>94</v>
      </c>
      <c r="B98" t="s">
        <v>35</v>
      </c>
      <c r="C98">
        <v>54577</v>
      </c>
      <c r="D98">
        <v>1864234</v>
      </c>
      <c r="E98">
        <f>MATCH(B98,Database!$L$4:$L$191,0)</f>
        <v>97</v>
      </c>
    </row>
    <row r="99" spans="1:5" x14ac:dyDescent="0.2">
      <c r="A99">
        <v>95</v>
      </c>
      <c r="B99" t="s">
        <v>181</v>
      </c>
      <c r="C99">
        <v>452</v>
      </c>
      <c r="D99">
        <v>10827</v>
      </c>
      <c r="E99">
        <f>MATCH(B99,Database!$L$4:$L$191,0)</f>
        <v>98</v>
      </c>
    </row>
    <row r="100" spans="1:5" x14ac:dyDescent="0.2">
      <c r="A100">
        <v>96</v>
      </c>
      <c r="B100" t="s">
        <v>73</v>
      </c>
      <c r="C100">
        <v>3010</v>
      </c>
      <c r="D100">
        <v>101249</v>
      </c>
      <c r="E100">
        <f>MATCH(B100,Database!$L$4:$L$191,0)</f>
        <v>99</v>
      </c>
    </row>
    <row r="101" spans="1:5" x14ac:dyDescent="0.2">
      <c r="A101">
        <v>97</v>
      </c>
      <c r="B101" t="s">
        <v>57</v>
      </c>
      <c r="C101">
        <v>15145</v>
      </c>
      <c r="D101">
        <v>920672</v>
      </c>
      <c r="E101">
        <f>MATCH(B101,Database!$L$4:$L$191,0)</f>
        <v>100</v>
      </c>
    </row>
    <row r="102" spans="1:5" x14ac:dyDescent="0.2">
      <c r="A102">
        <v>98</v>
      </c>
      <c r="B102" t="s">
        <v>182</v>
      </c>
      <c r="C102">
        <v>1830</v>
      </c>
      <c r="D102">
        <v>106651</v>
      </c>
      <c r="E102">
        <f>MATCH(B102,Database!$L$4:$L$191,0)</f>
        <v>101</v>
      </c>
    </row>
    <row r="103" spans="1:5" x14ac:dyDescent="0.2">
      <c r="A103">
        <v>99</v>
      </c>
      <c r="B103" t="s">
        <v>183</v>
      </c>
      <c r="C103">
        <v>17</v>
      </c>
      <c r="D103">
        <v>542</v>
      </c>
      <c r="E103">
        <f>MATCH(B103,Database!$L$4:$L$191,0)</f>
        <v>102</v>
      </c>
    </row>
    <row r="104" spans="1:5" x14ac:dyDescent="0.2">
      <c r="A104">
        <v>100</v>
      </c>
      <c r="B104" t="s">
        <v>93</v>
      </c>
      <c r="C104">
        <v>9910</v>
      </c>
      <c r="D104">
        <v>505966</v>
      </c>
      <c r="E104">
        <f>MATCH(B104,Database!$L$4:$L$191,0)</f>
        <v>103</v>
      </c>
    </row>
    <row r="105" spans="1:5" x14ac:dyDescent="0.2">
      <c r="A105">
        <v>101</v>
      </c>
      <c r="B105" t="s">
        <v>184</v>
      </c>
      <c r="C105">
        <v>295</v>
      </c>
      <c r="D105">
        <v>8694</v>
      </c>
      <c r="E105">
        <f>MATCH(B105,Database!$L$4:$L$191,0)</f>
        <v>104</v>
      </c>
    </row>
    <row r="106" spans="1:5" x14ac:dyDescent="0.2">
      <c r="A106">
        <v>102</v>
      </c>
      <c r="B106" t="s">
        <v>185</v>
      </c>
      <c r="C106">
        <v>896</v>
      </c>
      <c r="D106">
        <v>35948</v>
      </c>
      <c r="E106">
        <f>MATCH(B106,Database!$L$4:$L$191,0)</f>
        <v>105</v>
      </c>
    </row>
    <row r="107" spans="1:5" x14ac:dyDescent="0.2">
      <c r="A107">
        <v>103</v>
      </c>
      <c r="B107" t="s">
        <v>58</v>
      </c>
      <c r="C107">
        <v>16507</v>
      </c>
      <c r="D107">
        <v>1112035</v>
      </c>
      <c r="E107">
        <f>MATCH(B107,Database!$L$4:$L$191,0)</f>
        <v>106</v>
      </c>
    </row>
    <row r="108" spans="1:5" x14ac:dyDescent="0.2">
      <c r="A108">
        <v>104</v>
      </c>
      <c r="B108" t="s">
        <v>6</v>
      </c>
      <c r="C108">
        <v>128481</v>
      </c>
      <c r="D108">
        <v>8617599</v>
      </c>
      <c r="E108">
        <f>MATCH(B108,Database!$L$4:$L$191,0)</f>
        <v>107</v>
      </c>
    </row>
    <row r="109" spans="1:5" x14ac:dyDescent="0.2">
      <c r="A109">
        <v>105</v>
      </c>
      <c r="B109" t="s">
        <v>45</v>
      </c>
      <c r="C109">
        <v>2805</v>
      </c>
      <c r="D109">
        <v>95244</v>
      </c>
      <c r="E109">
        <f>MATCH(B109,Database!$L$4:$L$191,0)</f>
        <v>108</v>
      </c>
    </row>
    <row r="110" spans="1:5" x14ac:dyDescent="0.2">
      <c r="A110">
        <v>106</v>
      </c>
      <c r="B110" t="s">
        <v>186</v>
      </c>
      <c r="C110">
        <v>0</v>
      </c>
      <c r="D110">
        <v>0</v>
      </c>
      <c r="E110">
        <f>MATCH(B110,Database!$L$4:$L$191,0)</f>
        <v>109</v>
      </c>
    </row>
    <row r="111" spans="1:5" x14ac:dyDescent="0.2">
      <c r="A111">
        <v>107</v>
      </c>
      <c r="B111" t="s">
        <v>23</v>
      </c>
      <c r="C111">
        <v>0</v>
      </c>
      <c r="D111">
        <v>0</v>
      </c>
      <c r="E111">
        <f>MATCH(B111,Database!$L$4:$L$191,0)</f>
        <v>110</v>
      </c>
    </row>
    <row r="112" spans="1:5" x14ac:dyDescent="0.2">
      <c r="A112">
        <v>108</v>
      </c>
      <c r="B112" t="s">
        <v>36</v>
      </c>
      <c r="C112">
        <v>22841</v>
      </c>
      <c r="D112">
        <v>746381</v>
      </c>
      <c r="E112">
        <f>MATCH(B112,Database!$L$4:$L$191,0)</f>
        <v>111</v>
      </c>
    </row>
    <row r="113" spans="1:5" x14ac:dyDescent="0.2">
      <c r="A113">
        <v>109</v>
      </c>
      <c r="B113" t="s">
        <v>187</v>
      </c>
      <c r="C113">
        <v>0</v>
      </c>
      <c r="D113">
        <v>0</v>
      </c>
      <c r="E113">
        <f>MATCH(B113,Database!$L$4:$L$191,0)</f>
        <v>112</v>
      </c>
    </row>
    <row r="114" spans="1:5" x14ac:dyDescent="0.2">
      <c r="A114">
        <v>110</v>
      </c>
      <c r="B114" t="s">
        <v>188</v>
      </c>
      <c r="C114">
        <v>0</v>
      </c>
      <c r="D114">
        <v>0</v>
      </c>
      <c r="E114">
        <f>MATCH(B114,Database!$L$4:$L$191,0)</f>
        <v>113</v>
      </c>
    </row>
    <row r="115" spans="1:5" x14ac:dyDescent="0.2">
      <c r="A115">
        <v>111</v>
      </c>
      <c r="B115" t="s">
        <v>7</v>
      </c>
      <c r="C115">
        <v>120001</v>
      </c>
      <c r="D115">
        <v>5533170</v>
      </c>
      <c r="E115">
        <f>MATCH(B115,Database!$L$4:$L$191,0)</f>
        <v>114</v>
      </c>
    </row>
    <row r="116" spans="1:5" x14ac:dyDescent="0.2">
      <c r="A116">
        <v>112</v>
      </c>
      <c r="B116" t="s">
        <v>189</v>
      </c>
      <c r="C116">
        <v>576</v>
      </c>
      <c r="D116">
        <v>17633</v>
      </c>
      <c r="E116">
        <f>MATCH(B116,Database!$L$4:$L$191,0)</f>
        <v>115</v>
      </c>
    </row>
    <row r="117" spans="1:5" x14ac:dyDescent="0.2">
      <c r="A117">
        <v>113</v>
      </c>
      <c r="B117" t="s">
        <v>47</v>
      </c>
      <c r="C117">
        <v>6549</v>
      </c>
      <c r="D117">
        <v>214665</v>
      </c>
      <c r="E117">
        <f>MATCH(B117,Database!$L$4:$L$191,0)</f>
        <v>116</v>
      </c>
    </row>
    <row r="118" spans="1:5" x14ac:dyDescent="0.2">
      <c r="A118">
        <v>114</v>
      </c>
      <c r="B118" t="s">
        <v>190</v>
      </c>
      <c r="C118">
        <v>59903</v>
      </c>
      <c r="D118">
        <v>2338555</v>
      </c>
      <c r="E118">
        <f>MATCH(B118,Database!$L$4:$L$191,0)</f>
        <v>117</v>
      </c>
    </row>
    <row r="119" spans="1:5" x14ac:dyDescent="0.2">
      <c r="A119">
        <v>115</v>
      </c>
      <c r="B119" t="s">
        <v>9</v>
      </c>
      <c r="C119">
        <v>0</v>
      </c>
      <c r="D119">
        <v>0</v>
      </c>
      <c r="E119">
        <f>MATCH(B119,Database!$L$4:$L$191,0)</f>
        <v>118</v>
      </c>
    </row>
    <row r="120" spans="1:5" x14ac:dyDescent="0.2">
      <c r="A120">
        <v>116</v>
      </c>
      <c r="B120" t="s">
        <v>191</v>
      </c>
      <c r="C120">
        <v>0</v>
      </c>
      <c r="D120">
        <v>0</v>
      </c>
      <c r="E120">
        <f>MATCH(B120,Database!$L$4:$L$191,0)</f>
        <v>119</v>
      </c>
    </row>
    <row r="121" spans="1:5" x14ac:dyDescent="0.2">
      <c r="A121">
        <v>117</v>
      </c>
      <c r="B121" t="s">
        <v>46</v>
      </c>
      <c r="C121">
        <v>2774</v>
      </c>
      <c r="D121">
        <v>90137</v>
      </c>
      <c r="E121">
        <f>MATCH(B121,Database!$L$4:$L$191,0)</f>
        <v>120</v>
      </c>
    </row>
    <row r="122" spans="1:5" x14ac:dyDescent="0.2">
      <c r="A122">
        <v>118</v>
      </c>
      <c r="B122" t="s">
        <v>192</v>
      </c>
      <c r="C122">
        <v>4</v>
      </c>
      <c r="D122">
        <v>196</v>
      </c>
      <c r="E122">
        <f>MATCH(B122,Database!$L$4:$L$191,0)</f>
        <v>121</v>
      </c>
    </row>
    <row r="123" spans="1:5" x14ac:dyDescent="0.2">
      <c r="A123">
        <v>119</v>
      </c>
      <c r="B123" t="s">
        <v>193</v>
      </c>
      <c r="C123">
        <v>14938</v>
      </c>
      <c r="D123">
        <v>359334</v>
      </c>
      <c r="E123">
        <f>MATCH(B123,Database!$L$4:$L$191,0)</f>
        <v>122</v>
      </c>
    </row>
    <row r="124" spans="1:5" x14ac:dyDescent="0.2">
      <c r="A124">
        <v>120</v>
      </c>
      <c r="B124" t="s">
        <v>194</v>
      </c>
      <c r="C124">
        <v>18824</v>
      </c>
      <c r="D124">
        <v>477037</v>
      </c>
      <c r="E124">
        <f>MATCH(B124,Database!$L$4:$L$191,0)</f>
        <v>123</v>
      </c>
    </row>
    <row r="125" spans="1:5" x14ac:dyDescent="0.2">
      <c r="A125">
        <v>121</v>
      </c>
      <c r="B125" t="s">
        <v>10</v>
      </c>
      <c r="C125">
        <v>6291</v>
      </c>
      <c r="D125">
        <v>357664</v>
      </c>
      <c r="E125">
        <f>MATCH(B125,Database!$L$4:$L$191,0)</f>
        <v>124</v>
      </c>
    </row>
    <row r="126" spans="1:5" x14ac:dyDescent="0.2">
      <c r="A126">
        <v>122</v>
      </c>
      <c r="B126" t="s">
        <v>17</v>
      </c>
      <c r="C126">
        <v>220</v>
      </c>
      <c r="D126">
        <v>6826</v>
      </c>
      <c r="E126">
        <f>MATCH(B126,Database!$L$4:$L$191,0)</f>
        <v>125</v>
      </c>
    </row>
    <row r="127" spans="1:5" x14ac:dyDescent="0.2">
      <c r="A127">
        <v>123</v>
      </c>
      <c r="B127" t="s">
        <v>94</v>
      </c>
      <c r="C127">
        <v>19832</v>
      </c>
      <c r="D127">
        <v>1179806</v>
      </c>
      <c r="E127">
        <f>MATCH(B127,Database!$L$4:$L$191,0)</f>
        <v>126</v>
      </c>
    </row>
    <row r="128" spans="1:5" x14ac:dyDescent="0.2">
      <c r="A128">
        <v>124</v>
      </c>
      <c r="B128" t="s">
        <v>79</v>
      </c>
      <c r="C128">
        <v>4698</v>
      </c>
      <c r="D128">
        <v>262277</v>
      </c>
      <c r="E128">
        <f>MATCH(B128,Database!$L$4:$L$191,0)</f>
        <v>127</v>
      </c>
    </row>
    <row r="129" spans="1:5" x14ac:dyDescent="0.2">
      <c r="A129">
        <v>125</v>
      </c>
      <c r="B129" t="s">
        <v>195</v>
      </c>
      <c r="C129">
        <v>0</v>
      </c>
      <c r="D129">
        <v>0</v>
      </c>
      <c r="E129">
        <f>MATCH(B129,Database!$L$4:$L$191,0)</f>
        <v>128</v>
      </c>
    </row>
    <row r="130" spans="1:5" x14ac:dyDescent="0.2">
      <c r="A130">
        <v>126</v>
      </c>
      <c r="B130" t="s">
        <v>59</v>
      </c>
      <c r="C130">
        <v>7809</v>
      </c>
      <c r="D130">
        <v>505902</v>
      </c>
      <c r="E130">
        <f>MATCH(B130,Database!$L$4:$L$191,0)</f>
        <v>129</v>
      </c>
    </row>
    <row r="131" spans="1:5" x14ac:dyDescent="0.2">
      <c r="A131">
        <v>127</v>
      </c>
      <c r="B131" t="s">
        <v>87</v>
      </c>
      <c r="C131">
        <v>1425</v>
      </c>
      <c r="D131">
        <v>41859</v>
      </c>
      <c r="E131">
        <f>MATCH(B131,Database!$L$4:$L$191,0)</f>
        <v>130</v>
      </c>
    </row>
    <row r="132" spans="1:5" x14ac:dyDescent="0.2">
      <c r="A132">
        <v>128</v>
      </c>
      <c r="B132" t="s">
        <v>196</v>
      </c>
      <c r="C132">
        <v>7950</v>
      </c>
      <c r="D132">
        <v>195595</v>
      </c>
      <c r="E132">
        <f>MATCH(B132,Database!$L$4:$L$191,0)</f>
        <v>131</v>
      </c>
    </row>
    <row r="133" spans="1:5" x14ac:dyDescent="0.2">
      <c r="A133">
        <v>129</v>
      </c>
      <c r="B133" t="s">
        <v>197</v>
      </c>
      <c r="C133">
        <v>54</v>
      </c>
      <c r="D133">
        <v>1924</v>
      </c>
      <c r="E133">
        <f>MATCH(B133,Database!$L$4:$L$191,0)</f>
        <v>132</v>
      </c>
    </row>
    <row r="134" spans="1:5" x14ac:dyDescent="0.2">
      <c r="A134">
        <v>180</v>
      </c>
      <c r="B134" s="5" t="s">
        <v>198</v>
      </c>
      <c r="C134">
        <v>140</v>
      </c>
      <c r="D134">
        <v>3302</v>
      </c>
      <c r="E134">
        <f>MATCH(B134,Database!$L$4:$L$191,0)</f>
        <v>133</v>
      </c>
    </row>
    <row r="135" spans="1:5" x14ac:dyDescent="0.2">
      <c r="A135">
        <v>130</v>
      </c>
      <c r="B135" t="s">
        <v>199</v>
      </c>
      <c r="C135">
        <v>150</v>
      </c>
      <c r="D135">
        <v>3371</v>
      </c>
      <c r="E135">
        <f>MATCH(B135,Database!$L$4:$L$191,0)</f>
        <v>134</v>
      </c>
    </row>
    <row r="136" spans="1:5" x14ac:dyDescent="0.2">
      <c r="A136">
        <v>131</v>
      </c>
      <c r="B136" s="8" t="s">
        <v>200</v>
      </c>
      <c r="C136">
        <v>0</v>
      </c>
      <c r="D136">
        <v>0</v>
      </c>
      <c r="E136">
        <f>MATCH(B136,Database!$L$4:$L$191,0)</f>
        <v>135</v>
      </c>
    </row>
    <row r="137" spans="1:5" x14ac:dyDescent="0.2">
      <c r="A137">
        <v>132</v>
      </c>
      <c r="B137" s="12" t="s">
        <v>201</v>
      </c>
      <c r="C137">
        <v>660</v>
      </c>
      <c r="D137">
        <v>34364</v>
      </c>
      <c r="E137">
        <f>MATCH(B137,Database!$L$4:$L$191,0)</f>
        <v>136</v>
      </c>
    </row>
    <row r="138" spans="1:5" x14ac:dyDescent="0.2">
      <c r="A138">
        <v>133</v>
      </c>
      <c r="B138" t="s">
        <v>202</v>
      </c>
      <c r="C138">
        <v>151</v>
      </c>
      <c r="D138">
        <v>4961</v>
      </c>
      <c r="E138">
        <f>MATCH(B138,Database!$L$4:$L$191,0)</f>
        <v>137</v>
      </c>
    </row>
    <row r="139" spans="1:5" x14ac:dyDescent="0.2">
      <c r="A139">
        <v>134</v>
      </c>
      <c r="B139" t="s">
        <v>5</v>
      </c>
      <c r="C139">
        <v>13524</v>
      </c>
      <c r="D139">
        <v>953384</v>
      </c>
      <c r="E139">
        <f>MATCH(B139,Database!$L$4:$L$191,0)</f>
        <v>138</v>
      </c>
    </row>
    <row r="140" spans="1:5" x14ac:dyDescent="0.2">
      <c r="A140">
        <v>135</v>
      </c>
      <c r="B140" s="12" t="s">
        <v>203</v>
      </c>
      <c r="C140">
        <v>4769</v>
      </c>
      <c r="D140">
        <v>279000</v>
      </c>
      <c r="E140">
        <f>MATCH(B140,Database!$L$4:$L$191,0)</f>
        <v>139</v>
      </c>
    </row>
    <row r="141" spans="1:5" x14ac:dyDescent="0.2">
      <c r="A141">
        <v>136</v>
      </c>
      <c r="B141" t="s">
        <v>38</v>
      </c>
      <c r="C141">
        <v>24917</v>
      </c>
      <c r="D141">
        <v>648186</v>
      </c>
      <c r="E141">
        <f>MATCH(B141,Database!$L$4:$L$191,0)</f>
        <v>140</v>
      </c>
    </row>
    <row r="142" spans="1:5" x14ac:dyDescent="0.2">
      <c r="A142">
        <v>137</v>
      </c>
      <c r="B142" t="s">
        <v>204</v>
      </c>
      <c r="C142">
        <v>4982</v>
      </c>
      <c r="D142">
        <v>203746</v>
      </c>
      <c r="E142">
        <f>MATCH(B142,Database!$L$4:$L$191,0)</f>
        <v>141</v>
      </c>
    </row>
    <row r="143" spans="1:5" x14ac:dyDescent="0.2">
      <c r="A143">
        <v>138</v>
      </c>
      <c r="B143" t="s">
        <v>205</v>
      </c>
      <c r="C143">
        <v>126</v>
      </c>
      <c r="D143">
        <v>4777</v>
      </c>
      <c r="E143">
        <f>MATCH(B143,Database!$L$4:$L$191,0)</f>
        <v>142</v>
      </c>
    </row>
    <row r="144" spans="1:5" x14ac:dyDescent="0.2">
      <c r="A144">
        <v>139</v>
      </c>
      <c r="B144" t="s">
        <v>70</v>
      </c>
      <c r="C144">
        <v>879</v>
      </c>
      <c r="D144">
        <v>44328</v>
      </c>
      <c r="E144">
        <f>MATCH(B144,Database!$L$4:$L$191,0)</f>
        <v>143</v>
      </c>
    </row>
    <row r="145" spans="1:5" x14ac:dyDescent="0.2">
      <c r="A145">
        <v>140</v>
      </c>
      <c r="B145" t="s">
        <v>206</v>
      </c>
      <c r="C145">
        <v>17</v>
      </c>
      <c r="D145">
        <v>499</v>
      </c>
      <c r="E145">
        <f>MATCH(B145,Database!$L$4:$L$191,0)</f>
        <v>144</v>
      </c>
    </row>
    <row r="146" spans="1:5" x14ac:dyDescent="0.2">
      <c r="A146">
        <v>141</v>
      </c>
      <c r="B146" t="s">
        <v>207</v>
      </c>
      <c r="C146">
        <v>149</v>
      </c>
      <c r="D146">
        <v>4488</v>
      </c>
      <c r="E146">
        <f>MATCH(B146,Database!$L$4:$L$191,0)</f>
        <v>145</v>
      </c>
    </row>
    <row r="147" spans="1:5" x14ac:dyDescent="0.2">
      <c r="A147">
        <v>142</v>
      </c>
      <c r="B147" t="s">
        <v>89</v>
      </c>
      <c r="C147">
        <v>6589</v>
      </c>
      <c r="D147">
        <v>196374</v>
      </c>
      <c r="E147">
        <f>MATCH(B147,Database!$L$4:$L$191,0)</f>
        <v>146</v>
      </c>
    </row>
    <row r="148" spans="1:5" x14ac:dyDescent="0.2">
      <c r="A148">
        <v>187</v>
      </c>
      <c r="B148" t="s">
        <v>60</v>
      </c>
      <c r="C148">
        <v>21671</v>
      </c>
      <c r="D148">
        <v>1236439</v>
      </c>
      <c r="E148">
        <f>MATCH(B148,Database!$L$4:$L$191,0)</f>
        <v>147</v>
      </c>
    </row>
    <row r="149" spans="1:5" x14ac:dyDescent="0.2">
      <c r="A149">
        <v>143</v>
      </c>
      <c r="B149" t="s">
        <v>27</v>
      </c>
      <c r="C149">
        <v>20954</v>
      </c>
      <c r="D149">
        <v>1263207</v>
      </c>
      <c r="E149">
        <f>MATCH(B149,Database!$L$4:$L$191,0)</f>
        <v>148</v>
      </c>
    </row>
    <row r="150" spans="1:5" x14ac:dyDescent="0.2">
      <c r="A150">
        <v>144</v>
      </c>
      <c r="B150" t="s">
        <v>208</v>
      </c>
      <c r="C150">
        <v>9640</v>
      </c>
      <c r="D150">
        <v>223380</v>
      </c>
      <c r="E150">
        <f>MATCH(B150,Database!$L$4:$L$191,0)</f>
        <v>149</v>
      </c>
    </row>
    <row r="151" spans="1:5" x14ac:dyDescent="0.2">
      <c r="A151">
        <v>145</v>
      </c>
      <c r="B151" t="s">
        <v>209</v>
      </c>
      <c r="C151">
        <v>62</v>
      </c>
      <c r="D151">
        <v>1510</v>
      </c>
      <c r="E151">
        <f>MATCH(B151,Database!$L$4:$L$191,0)</f>
        <v>150</v>
      </c>
    </row>
    <row r="152" spans="1:5" x14ac:dyDescent="0.2">
      <c r="A152">
        <v>146</v>
      </c>
      <c r="B152" s="5" t="s">
        <v>210</v>
      </c>
      <c r="C152">
        <v>0</v>
      </c>
      <c r="D152">
        <v>0</v>
      </c>
      <c r="E152">
        <f>MATCH(B152,Database!$L$4:$L$191,0)</f>
        <v>151</v>
      </c>
    </row>
    <row r="153" spans="1:5" x14ac:dyDescent="0.2">
      <c r="A153">
        <v>147</v>
      </c>
      <c r="B153" t="s">
        <v>211</v>
      </c>
      <c r="C153">
        <v>8925</v>
      </c>
      <c r="D153">
        <v>299289</v>
      </c>
      <c r="E153">
        <f>MATCH(B153,Database!$L$4:$L$191,0)</f>
        <v>152</v>
      </c>
    </row>
    <row r="154" spans="1:5" x14ac:dyDescent="0.2">
      <c r="A154">
        <v>148</v>
      </c>
      <c r="B154" s="5" t="s">
        <v>212</v>
      </c>
      <c r="C154">
        <v>192</v>
      </c>
      <c r="D154">
        <v>6295</v>
      </c>
      <c r="E154">
        <f>MATCH(B154,Database!$L$4:$L$191,0)</f>
        <v>153</v>
      </c>
    </row>
    <row r="155" spans="1:5" x14ac:dyDescent="0.2">
      <c r="A155">
        <v>149</v>
      </c>
      <c r="B155" t="s">
        <v>257</v>
      </c>
      <c r="C155">
        <v>56426</v>
      </c>
      <c r="D155">
        <v>1510100</v>
      </c>
      <c r="E155">
        <f>MATCH(B155,Database!$L$4:$L$191,0)</f>
        <v>154</v>
      </c>
    </row>
    <row r="156" spans="1:5" x14ac:dyDescent="0.2">
      <c r="A156">
        <v>150</v>
      </c>
      <c r="B156" s="9" t="s">
        <v>214</v>
      </c>
      <c r="C156">
        <v>9376</v>
      </c>
      <c r="D156">
        <v>490125</v>
      </c>
      <c r="E156">
        <f>MATCH(B156,Database!$L$4:$L$191,0)</f>
        <v>155</v>
      </c>
    </row>
    <row r="157" spans="1:5" x14ac:dyDescent="0.2">
      <c r="A157">
        <v>151</v>
      </c>
      <c r="B157" t="s">
        <v>13</v>
      </c>
      <c r="C157">
        <v>10601</v>
      </c>
      <c r="D157">
        <v>413622</v>
      </c>
      <c r="E157">
        <f>MATCH(B157,Database!$L$4:$L$191,0)</f>
        <v>156</v>
      </c>
    </row>
    <row r="158" spans="1:5" x14ac:dyDescent="0.2">
      <c r="A158">
        <v>152</v>
      </c>
      <c r="B158" t="s">
        <v>61</v>
      </c>
      <c r="C158">
        <v>8236</v>
      </c>
      <c r="D158">
        <v>516501</v>
      </c>
      <c r="E158">
        <f>MATCH(B158,Database!$L$4:$L$191,0)</f>
        <v>157</v>
      </c>
    </row>
    <row r="159" spans="1:5" x14ac:dyDescent="0.2">
      <c r="A159">
        <v>153</v>
      </c>
      <c r="B159" t="s">
        <v>62</v>
      </c>
      <c r="C159">
        <v>6597</v>
      </c>
      <c r="D159">
        <v>387635</v>
      </c>
      <c r="E159">
        <f>MATCH(B159,Database!$L$4:$L$191,0)</f>
        <v>158</v>
      </c>
    </row>
    <row r="160" spans="1:5" x14ac:dyDescent="0.2">
      <c r="A160">
        <v>154</v>
      </c>
      <c r="B160" t="s">
        <v>224</v>
      </c>
      <c r="C160">
        <v>1</v>
      </c>
      <c r="D160">
        <v>31</v>
      </c>
      <c r="E160">
        <f>MATCH(B160,Database!$L$4:$L$191,0)</f>
        <v>159</v>
      </c>
    </row>
    <row r="161" spans="1:5" x14ac:dyDescent="0.2">
      <c r="A161">
        <v>155</v>
      </c>
      <c r="B161" t="s">
        <v>225</v>
      </c>
      <c r="C161">
        <v>165</v>
      </c>
      <c r="D161">
        <v>4763</v>
      </c>
      <c r="E161">
        <f>MATCH(B161,Database!$L$4:$L$191,0)</f>
        <v>160</v>
      </c>
    </row>
    <row r="162" spans="1:5" x14ac:dyDescent="0.2">
      <c r="A162">
        <v>156</v>
      </c>
      <c r="B162" t="s">
        <v>90</v>
      </c>
      <c r="C162">
        <v>457</v>
      </c>
      <c r="D162">
        <v>24309</v>
      </c>
      <c r="E162">
        <f>MATCH(B162,Database!$L$4:$L$191,0)</f>
        <v>161</v>
      </c>
    </row>
    <row r="163" spans="1:5" x14ac:dyDescent="0.2">
      <c r="A163">
        <v>157</v>
      </c>
      <c r="B163" t="s">
        <v>226</v>
      </c>
      <c r="C163">
        <v>2</v>
      </c>
      <c r="D163">
        <v>74</v>
      </c>
      <c r="E163">
        <f>MATCH(B163,Database!$L$4:$L$191,0)</f>
        <v>162</v>
      </c>
    </row>
    <row r="164" spans="1:5" x14ac:dyDescent="0.2">
      <c r="A164">
        <v>158</v>
      </c>
      <c r="B164" t="s">
        <v>228</v>
      </c>
      <c r="C164">
        <v>6</v>
      </c>
      <c r="D164">
        <v>191</v>
      </c>
      <c r="E164">
        <f>MATCH(B164,Database!$L$4:$L$191,0)</f>
        <v>163</v>
      </c>
    </row>
    <row r="165" spans="1:5" x14ac:dyDescent="0.2">
      <c r="A165">
        <v>159</v>
      </c>
      <c r="B165" t="s">
        <v>229</v>
      </c>
      <c r="C165">
        <v>636</v>
      </c>
      <c r="D165">
        <v>33573</v>
      </c>
      <c r="E165">
        <f>MATCH(B165,Database!$L$4:$L$191,0)</f>
        <v>164</v>
      </c>
    </row>
    <row r="166" spans="1:5" x14ac:dyDescent="0.2">
      <c r="A166">
        <v>160</v>
      </c>
      <c r="B166" t="s">
        <v>92</v>
      </c>
      <c r="C166">
        <v>2987</v>
      </c>
      <c r="D166">
        <v>168318</v>
      </c>
      <c r="E166">
        <f>MATCH(B166,Database!$L$4:$L$191,0)</f>
        <v>165</v>
      </c>
    </row>
    <row r="167" spans="1:5" x14ac:dyDescent="0.2">
      <c r="A167">
        <v>161</v>
      </c>
      <c r="B167" t="s">
        <v>230</v>
      </c>
      <c r="C167">
        <v>520</v>
      </c>
      <c r="D167">
        <v>18392</v>
      </c>
      <c r="E167">
        <f>MATCH(B167,Database!$L$4:$L$191,0)</f>
        <v>166</v>
      </c>
    </row>
    <row r="168" spans="1:5" x14ac:dyDescent="0.2">
      <c r="A168">
        <v>162</v>
      </c>
      <c r="B168" t="s">
        <v>231</v>
      </c>
      <c r="C168">
        <v>3</v>
      </c>
      <c r="D168">
        <v>72</v>
      </c>
      <c r="E168">
        <f>MATCH(B168,Database!$L$4:$L$191,0)</f>
        <v>167</v>
      </c>
    </row>
    <row r="169" spans="1:5" x14ac:dyDescent="0.2">
      <c r="A169">
        <v>163</v>
      </c>
      <c r="B169" t="s">
        <v>232</v>
      </c>
      <c r="C169">
        <v>1584</v>
      </c>
      <c r="D169">
        <v>91434</v>
      </c>
      <c r="E169">
        <f>MATCH(B169,Database!$L$4:$L$191,0)</f>
        <v>168</v>
      </c>
    </row>
    <row r="170" spans="1:5" x14ac:dyDescent="0.2">
      <c r="A170">
        <v>164</v>
      </c>
      <c r="B170" t="s">
        <v>233</v>
      </c>
      <c r="C170">
        <v>50</v>
      </c>
      <c r="D170">
        <v>2234</v>
      </c>
      <c r="E170">
        <f>MATCH(B170,Database!$L$4:$L$191,0)</f>
        <v>169</v>
      </c>
    </row>
    <row r="171" spans="1:5" x14ac:dyDescent="0.2">
      <c r="A171">
        <v>166</v>
      </c>
      <c r="B171" t="s">
        <v>234</v>
      </c>
      <c r="C171">
        <v>43</v>
      </c>
      <c r="D171">
        <v>1283</v>
      </c>
      <c r="E171">
        <f>MATCH(B171,Database!$L$4:$L$191,0)</f>
        <v>170</v>
      </c>
    </row>
    <row r="172" spans="1:5" x14ac:dyDescent="0.2">
      <c r="A172">
        <v>167</v>
      </c>
      <c r="B172" t="s">
        <v>34</v>
      </c>
      <c r="C172">
        <v>27</v>
      </c>
      <c r="D172">
        <v>749</v>
      </c>
      <c r="E172">
        <f>MATCH(B172,Database!$L$4:$L$191,0)</f>
        <v>171</v>
      </c>
    </row>
    <row r="173" spans="1:5" x14ac:dyDescent="0.2">
      <c r="A173">
        <v>168</v>
      </c>
      <c r="B173" t="s">
        <v>235</v>
      </c>
      <c r="C173">
        <v>14</v>
      </c>
      <c r="D173">
        <v>632</v>
      </c>
      <c r="E173">
        <f>MATCH(B173,Database!$L$4:$L$191,0)</f>
        <v>172</v>
      </c>
    </row>
    <row r="174" spans="1:5" x14ac:dyDescent="0.2">
      <c r="A174">
        <v>169</v>
      </c>
      <c r="B174" t="s">
        <v>236</v>
      </c>
      <c r="C174">
        <v>38</v>
      </c>
      <c r="D174">
        <v>1584</v>
      </c>
      <c r="E174">
        <f>MATCH(B174,Database!$L$4:$L$191,0)</f>
        <v>173</v>
      </c>
    </row>
    <row r="175" spans="1:5" x14ac:dyDescent="0.2">
      <c r="A175">
        <v>170</v>
      </c>
      <c r="B175" t="s">
        <v>237</v>
      </c>
      <c r="C175">
        <v>0</v>
      </c>
      <c r="D175">
        <v>14</v>
      </c>
      <c r="E175">
        <f>MATCH(B175,Database!$L$4:$L$191,0)</f>
        <v>174</v>
      </c>
    </row>
    <row r="176" spans="1:5" x14ac:dyDescent="0.2">
      <c r="A176">
        <v>171</v>
      </c>
      <c r="B176" t="s">
        <v>238</v>
      </c>
      <c r="C176">
        <v>0</v>
      </c>
      <c r="D176">
        <v>4</v>
      </c>
      <c r="E176">
        <f>MATCH(B176,Database!$L$4:$L$191,0)</f>
        <v>175</v>
      </c>
    </row>
    <row r="177" spans="1:5" x14ac:dyDescent="0.2">
      <c r="A177">
        <v>172</v>
      </c>
      <c r="B177" t="s">
        <v>239</v>
      </c>
      <c r="C177">
        <v>0</v>
      </c>
      <c r="D177">
        <v>6</v>
      </c>
      <c r="E177">
        <f>MATCH(B177,Database!$L$4:$L$191,0)</f>
        <v>176</v>
      </c>
    </row>
    <row r="178" spans="1:5" x14ac:dyDescent="0.2">
      <c r="A178">
        <v>173</v>
      </c>
      <c r="B178" s="8" t="s">
        <v>240</v>
      </c>
      <c r="C178">
        <v>2887</v>
      </c>
      <c r="D178">
        <v>173965</v>
      </c>
      <c r="E178">
        <f>MATCH(B178,Database!$L$4:$L$191,0)</f>
        <v>177</v>
      </c>
    </row>
    <row r="179" spans="1:5" x14ac:dyDescent="0.2">
      <c r="A179">
        <v>175</v>
      </c>
      <c r="B179" s="8" t="s">
        <v>241</v>
      </c>
      <c r="C179">
        <v>6</v>
      </c>
      <c r="D179">
        <v>190</v>
      </c>
      <c r="E179">
        <f>MATCH(B179,Database!$L$4:$L$191,0)</f>
        <v>178</v>
      </c>
    </row>
    <row r="180" spans="1:5" x14ac:dyDescent="0.2">
      <c r="A180">
        <v>176</v>
      </c>
      <c r="B180" t="s">
        <v>242</v>
      </c>
      <c r="C180">
        <v>6</v>
      </c>
      <c r="D180">
        <v>160</v>
      </c>
      <c r="E180">
        <f>MATCH(B180,Database!$L$4:$L$191,0)</f>
        <v>179</v>
      </c>
    </row>
    <row r="181" spans="1:5" x14ac:dyDescent="0.2">
      <c r="A181">
        <v>177</v>
      </c>
      <c r="B181" s="8" t="s">
        <v>243</v>
      </c>
      <c r="C181">
        <v>60</v>
      </c>
      <c r="D181">
        <v>2098</v>
      </c>
      <c r="E181">
        <f>MATCH(B181,Database!$L$4:$L$191,0)</f>
        <v>180</v>
      </c>
    </row>
    <row r="182" spans="1:5" x14ac:dyDescent="0.2">
      <c r="A182">
        <v>178</v>
      </c>
      <c r="B182" s="12" t="s">
        <v>244</v>
      </c>
      <c r="C182">
        <v>111</v>
      </c>
      <c r="D182">
        <v>5082</v>
      </c>
      <c r="E182">
        <f>MATCH(B182,Database!$L$4:$L$191,0)</f>
        <v>181</v>
      </c>
    </row>
    <row r="183" spans="1:5" x14ac:dyDescent="0.2">
      <c r="A183">
        <v>179</v>
      </c>
      <c r="B183" t="s">
        <v>245</v>
      </c>
      <c r="C183">
        <v>1</v>
      </c>
      <c r="D183">
        <v>32</v>
      </c>
      <c r="E183">
        <f>MATCH(B183,Database!$L$4:$L$191,0)</f>
        <v>182</v>
      </c>
    </row>
    <row r="184" spans="1:5" x14ac:dyDescent="0.2">
      <c r="A184">
        <v>181</v>
      </c>
      <c r="B184" t="s">
        <v>246</v>
      </c>
      <c r="C184">
        <v>291</v>
      </c>
      <c r="D184">
        <v>12569</v>
      </c>
      <c r="E184">
        <f>MATCH(B184,Database!$L$4:$L$191,0)</f>
        <v>183</v>
      </c>
    </row>
    <row r="185" spans="1:5" x14ac:dyDescent="0.2">
      <c r="A185">
        <v>182</v>
      </c>
      <c r="B185" s="8" t="s">
        <v>247</v>
      </c>
      <c r="C185">
        <v>10806</v>
      </c>
      <c r="D185">
        <v>818846</v>
      </c>
      <c r="E185">
        <f>MATCH(B185,Database!$L$4:$L$191,0)</f>
        <v>184</v>
      </c>
    </row>
    <row r="186" spans="1:5" x14ac:dyDescent="0.2">
      <c r="A186">
        <v>183</v>
      </c>
      <c r="B186" t="s">
        <v>248</v>
      </c>
      <c r="C186">
        <v>9200</v>
      </c>
      <c r="D186">
        <v>592078</v>
      </c>
      <c r="E186">
        <f>MATCH(B186,Database!$L$4:$L$191,0)</f>
        <v>185</v>
      </c>
    </row>
    <row r="187" spans="1:5" x14ac:dyDescent="0.2">
      <c r="A187">
        <v>185</v>
      </c>
      <c r="B187" s="7" t="s">
        <v>249</v>
      </c>
      <c r="C187">
        <v>32</v>
      </c>
      <c r="D187">
        <v>974</v>
      </c>
      <c r="E187">
        <f>MATCH(B187,Database!$L$4:$L$191,0)</f>
        <v>186</v>
      </c>
    </row>
    <row r="188" spans="1:5" x14ac:dyDescent="0.2">
      <c r="A188">
        <v>186</v>
      </c>
      <c r="B188" s="12" t="s">
        <v>250</v>
      </c>
      <c r="C188">
        <v>2</v>
      </c>
      <c r="D188">
        <v>67</v>
      </c>
      <c r="E188">
        <f>MATCH(B188,Database!$L$4:$L$191,0)</f>
        <v>187</v>
      </c>
    </row>
    <row r="189" spans="1:5" x14ac:dyDescent="0.2">
      <c r="A189">
        <v>188</v>
      </c>
      <c r="B189" t="s">
        <v>251</v>
      </c>
      <c r="C189">
        <v>118</v>
      </c>
      <c r="D189">
        <v>4024</v>
      </c>
      <c r="E189">
        <f>MATCH(B189,Database!$L$4:$L$191,0)</f>
        <v>188</v>
      </c>
    </row>
  </sheetData>
  <autoFilter ref="A1:E189">
    <sortState ref="A2:E189">
      <sortCondition ref="E1:E189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0580747FEEB49A6283BF5895AE131" ma:contentTypeVersion="4" ma:contentTypeDescription="Create a new document." ma:contentTypeScope="" ma:versionID="2c31f62a232fa17a0e92e6fa21b26062">
  <xsd:schema xmlns:xsd="http://www.w3.org/2001/XMLSchema" xmlns:xs="http://www.w3.org/2001/XMLSchema" xmlns:p="http://schemas.microsoft.com/office/2006/metadata/properties" xmlns:ns2="40ff25b3-493e-4851-82b7-4e504def2eba" xmlns:ns3="c508fc69-c1d3-40c1-8658-917a17ee6113" targetNamespace="http://schemas.microsoft.com/office/2006/metadata/properties" ma:root="true" ma:fieldsID="dced977fccbdd925008fad5af1fd1f92" ns2:_="" ns3:_="">
    <xsd:import namespace="40ff25b3-493e-4851-82b7-4e504def2eba"/>
    <xsd:import namespace="c508fc69-c1d3-40c1-8658-917a17ee611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f25b3-493e-4851-82b7-4e504def2e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8fc69-c1d3-40c1-8658-917a17ee6113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32E99F-2559-49B2-9ECE-677D3DA7425D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c508fc69-c1d3-40c1-8658-917a17ee6113"/>
    <ds:schemaRef ds:uri="http://schemas.microsoft.com/office/infopath/2007/PartnerControls"/>
    <ds:schemaRef ds:uri="40ff25b3-493e-4851-82b7-4e504def2eba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6DC44E5-8C61-4F42-AD3F-D0B0C5BFF8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f25b3-493e-4851-82b7-4e504def2eba"/>
    <ds:schemaRef ds:uri="c508fc69-c1d3-40c1-8658-917a17ee6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A17F29-35CD-4EBB-BB14-9C3F87ACC8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Database</vt:lpstr>
      <vt:lpstr>Testing infrastructure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VT</cp:lastModifiedBy>
  <dcterms:created xsi:type="dcterms:W3CDTF">2017-01-30T11:42:38Z</dcterms:created>
  <dcterms:modified xsi:type="dcterms:W3CDTF">2017-08-31T20:38:43Z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0x0101004110580747FEEB49A6283BF5895AE131</vt:lpwstr>
  </property>
</Properties>
</file>